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41CF08C-657F-47BA-A4AA-1DF193DB3FA2}" xr6:coauthVersionLast="47" xr6:coauthVersionMax="47" xr10:uidLastSave="{00000000-0000-0000-0000-000000000000}"/>
  <workbookProtection workbookAlgorithmName="SHA-512" workbookHashValue="vbq/O5s5udKqXtup8Y/CO4amsROiV9r5Ulh1E3Q2x3mYb9BHn2BGiQVsh0lLBMPVpWK7BC2OIa/+AJPc3lxQ8g==" workbookSaltValue="P6LEtToCK8JPWa4eHLTOlg==" workbookSpinCount="100000" lockStructure="1"/>
  <bookViews>
    <workbookView xWindow="735" yWindow="0" windowWidth="24180" windowHeight="14715" tabRatio="788" xr2:uid="{00000000-000D-0000-FFFF-FFFF00000000}"/>
  </bookViews>
  <sheets>
    <sheet name="目次" sheetId="1" r:id="rId1"/>
    <sheet name="生活習慣病" sheetId="6" r:id="rId2"/>
    <sheet name="生活習慣病_人数仮定" sheetId="9" r:id="rId3"/>
    <sheet name="医療費（調整前）" sheetId="5" r:id="rId4"/>
    <sheet name="医療費抑制額（調整前）" sheetId="2" r:id="rId5"/>
    <sheet name="医療費推移（調整前）" sheetId="10" r:id="rId6"/>
    <sheet name="医療費（調整後）" sheetId="4" r:id="rId7"/>
    <sheet name="医療費抑制額（調整後）" sheetId="3" r:id="rId8"/>
    <sheet name="医療費推移（調整後）" sheetId="11" r:id="rId9"/>
    <sheet name="メタボ・BMI（調整後）" sheetId="7" r:id="rId10"/>
  </sheets>
  <definedNames>
    <definedName name="_xlnm.Print_Area" localSheetId="3">'医療費（調整前）'!$B$2:$J$195</definedName>
    <definedName name="_xlnm.Print_Area" localSheetId="8">'医療費推移（調整後）'!$B$2:$M$13</definedName>
    <definedName name="_xlnm.Print_Area" localSheetId="5">'医療費推移（調整前）'!$B$2:$N$21</definedName>
    <definedName name="_xlnm.Print_Area" localSheetId="4">'医療費抑制額（調整前）'!$A$25:$Y$52</definedName>
    <definedName name="_xlnm.Print_Area" localSheetId="1">生活習慣病!$B$2:$O$177</definedName>
    <definedName name="_xlnm.Print_Area" localSheetId="2">生活習慣病_人数仮定!$B$2:$F$9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49" i="2"/>
  <c r="G48" i="2"/>
  <c r="G47" i="2"/>
  <c r="F50" i="2"/>
  <c r="F49" i="2"/>
  <c r="F48" i="2"/>
  <c r="F47" i="2"/>
  <c r="E50" i="2"/>
  <c r="E49" i="2"/>
  <c r="E48" i="2"/>
  <c r="E47" i="2"/>
  <c r="S24" i="3" l="1"/>
  <c r="S23" i="3"/>
  <c r="S22" i="3"/>
  <c r="S21" i="3"/>
  <c r="S20" i="3"/>
  <c r="T24" i="3"/>
  <c r="T23" i="3"/>
  <c r="T21" i="3"/>
  <c r="T20" i="3"/>
  <c r="T19" i="3"/>
  <c r="T18" i="3"/>
  <c r="T17" i="3"/>
  <c r="R24" i="3"/>
  <c r="R23" i="3"/>
  <c r="R22" i="3"/>
  <c r="R21" i="3"/>
  <c r="R20" i="3"/>
  <c r="R19" i="3"/>
  <c r="R18" i="3"/>
  <c r="R17" i="3"/>
  <c r="L24" i="3"/>
  <c r="L23" i="3"/>
  <c r="L22" i="3"/>
  <c r="L21" i="3"/>
  <c r="L20" i="3"/>
  <c r="L19" i="3"/>
  <c r="L18" i="3"/>
  <c r="L17" i="3"/>
  <c r="K24" i="3"/>
  <c r="K23" i="3"/>
  <c r="K22" i="3"/>
  <c r="K21" i="3"/>
  <c r="K20" i="3"/>
  <c r="K19" i="3"/>
  <c r="K18" i="3"/>
  <c r="K17" i="3"/>
  <c r="T22" i="3"/>
  <c r="S19" i="3"/>
  <c r="S18" i="3"/>
  <c r="S17" i="3"/>
  <c r="M24" i="3"/>
  <c r="M23" i="3"/>
  <c r="M22" i="3"/>
  <c r="M21" i="3"/>
  <c r="M20" i="3"/>
  <c r="M19" i="3"/>
  <c r="M18" i="3"/>
  <c r="M17" i="3"/>
  <c r="D18" i="3"/>
  <c r="D19" i="3"/>
  <c r="D20" i="3"/>
  <c r="E20" i="3"/>
  <c r="E21" i="3"/>
  <c r="E22" i="3"/>
  <c r="E23" i="3"/>
  <c r="E24" i="3"/>
  <c r="D17" i="3"/>
  <c r="E17" i="3"/>
  <c r="F17" i="3"/>
  <c r="E18" i="3"/>
  <c r="F18" i="3"/>
  <c r="E19" i="3"/>
  <c r="F19" i="3"/>
  <c r="F20" i="3"/>
  <c r="F21" i="3"/>
  <c r="F22" i="3"/>
  <c r="F23" i="3"/>
  <c r="F24" i="3"/>
  <c r="D21" i="3"/>
  <c r="D22" i="3"/>
  <c r="D23" i="3"/>
  <c r="D24" i="3"/>
  <c r="W50" i="2"/>
  <c r="V50" i="2"/>
  <c r="U50" i="2"/>
  <c r="W49" i="2"/>
  <c r="V49" i="2"/>
  <c r="U49" i="2"/>
  <c r="W48" i="2"/>
  <c r="V48" i="2"/>
  <c r="U48" i="2"/>
  <c r="W47" i="2"/>
  <c r="V47" i="2"/>
  <c r="U47" i="2"/>
  <c r="O50" i="2"/>
  <c r="N50" i="2"/>
  <c r="M50" i="2"/>
  <c r="O49" i="2"/>
  <c r="N49" i="2"/>
  <c r="M49" i="2"/>
  <c r="O48" i="2"/>
  <c r="N48" i="2"/>
  <c r="M48" i="2"/>
  <c r="O47" i="2"/>
  <c r="N47" i="2"/>
  <c r="M47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V34" i="2"/>
  <c r="V61" i="2" s="1"/>
  <c r="V33" i="2"/>
  <c r="V60" i="2" s="1"/>
  <c r="V32" i="2"/>
  <c r="V59" i="2" s="1"/>
  <c r="V31" i="2"/>
  <c r="V58" i="2" s="1"/>
  <c r="W31" i="2"/>
  <c r="W58" i="2" s="1"/>
  <c r="W30" i="2"/>
  <c r="W57" i="2" s="1"/>
  <c r="W29" i="2"/>
  <c r="W56" i="2" s="1"/>
  <c r="W28" i="2"/>
  <c r="W55" i="2" s="1"/>
  <c r="W43" i="2"/>
  <c r="W70" i="2" s="1"/>
  <c r="U43" i="2"/>
  <c r="U70" i="2" s="1"/>
  <c r="V43" i="2"/>
  <c r="V70" i="2" s="1"/>
  <c r="V42" i="2"/>
  <c r="V69" i="2" s="1"/>
  <c r="V41" i="2"/>
  <c r="V68" i="2" s="1"/>
  <c r="V40" i="2"/>
  <c r="V67" i="2" s="1"/>
  <c r="V39" i="2"/>
  <c r="V66" i="2" s="1"/>
  <c r="V38" i="2"/>
  <c r="V65" i="2" s="1"/>
  <c r="V37" i="2"/>
  <c r="V64" i="2" s="1"/>
  <c r="V36" i="2"/>
  <c r="V63" i="2" s="1"/>
  <c r="V35" i="2"/>
  <c r="V62" i="2" s="1"/>
  <c r="U34" i="2"/>
  <c r="U61" i="2" s="1"/>
  <c r="U33" i="2"/>
  <c r="U60" i="2" s="1"/>
  <c r="U32" i="2"/>
  <c r="U59" i="2" s="1"/>
  <c r="U31" i="2"/>
  <c r="U58" i="2" s="1"/>
  <c r="U30" i="2"/>
  <c r="U57" i="2" s="1"/>
  <c r="U29" i="2"/>
  <c r="U56" i="2" s="1"/>
  <c r="U28" i="2"/>
  <c r="U55" i="2" s="1"/>
  <c r="W42" i="2"/>
  <c r="W69" i="2" s="1"/>
  <c r="U42" i="2"/>
  <c r="U69" i="2" s="1"/>
  <c r="W41" i="2"/>
  <c r="W68" i="2" s="1"/>
  <c r="U41" i="2"/>
  <c r="U68" i="2" s="1"/>
  <c r="W40" i="2"/>
  <c r="W67" i="2" s="1"/>
  <c r="U40" i="2"/>
  <c r="U67" i="2" s="1"/>
  <c r="W39" i="2"/>
  <c r="W66" i="2" s="1"/>
  <c r="U39" i="2"/>
  <c r="U66" i="2" s="1"/>
  <c r="W38" i="2"/>
  <c r="W65" i="2" s="1"/>
  <c r="U38" i="2"/>
  <c r="U65" i="2" s="1"/>
  <c r="W37" i="2"/>
  <c r="W64" i="2" s="1"/>
  <c r="U37" i="2"/>
  <c r="U64" i="2" s="1"/>
  <c r="W36" i="2"/>
  <c r="W63" i="2" s="1"/>
  <c r="U36" i="2"/>
  <c r="U63" i="2" s="1"/>
  <c r="W35" i="2"/>
  <c r="W62" i="2" s="1"/>
  <c r="U35" i="2"/>
  <c r="U62" i="2" s="1"/>
  <c r="W34" i="2"/>
  <c r="W61" i="2" s="1"/>
  <c r="W33" i="2"/>
  <c r="W60" i="2" s="1"/>
  <c r="W32" i="2"/>
  <c r="W59" i="2" s="1"/>
  <c r="V30" i="2"/>
  <c r="V57" i="2" s="1"/>
  <c r="V29" i="2"/>
  <c r="V56" i="2" s="1"/>
  <c r="V28" i="2"/>
  <c r="V55" i="2" s="1"/>
  <c r="O30" i="2"/>
  <c r="O57" i="2" s="1"/>
  <c r="O29" i="2"/>
  <c r="O56" i="2" s="1"/>
  <c r="O28" i="2"/>
  <c r="O55" i="2" s="1"/>
  <c r="N36" i="2"/>
  <c r="N63" i="2" s="1"/>
  <c r="N43" i="2"/>
  <c r="N70" i="2" s="1"/>
  <c r="O43" i="2"/>
  <c r="O70" i="2" s="1"/>
  <c r="O36" i="2"/>
  <c r="O63" i="2" s="1"/>
  <c r="O35" i="2"/>
  <c r="O62" i="2" s="1"/>
  <c r="O34" i="2"/>
  <c r="O61" i="2" s="1"/>
  <c r="O33" i="2"/>
  <c r="O60" i="2" s="1"/>
  <c r="M36" i="2"/>
  <c r="M63" i="2" s="1"/>
  <c r="M35" i="2"/>
  <c r="M62" i="2" s="1"/>
  <c r="M34" i="2"/>
  <c r="M61" i="2" s="1"/>
  <c r="M33" i="2"/>
  <c r="M60" i="2" s="1"/>
  <c r="M32" i="2"/>
  <c r="M59" i="2" s="1"/>
  <c r="M31" i="2"/>
  <c r="M58" i="2" s="1"/>
  <c r="M30" i="2"/>
  <c r="M57" i="2" s="1"/>
  <c r="M29" i="2"/>
  <c r="M56" i="2" s="1"/>
  <c r="M28" i="2"/>
  <c r="M55" i="2" s="1"/>
  <c r="M43" i="2"/>
  <c r="M70" i="2" s="1"/>
  <c r="O42" i="2"/>
  <c r="O69" i="2" s="1"/>
  <c r="N42" i="2"/>
  <c r="N69" i="2" s="1"/>
  <c r="M42" i="2"/>
  <c r="M69" i="2" s="1"/>
  <c r="O41" i="2"/>
  <c r="O68" i="2" s="1"/>
  <c r="N41" i="2"/>
  <c r="N68" i="2" s="1"/>
  <c r="M41" i="2"/>
  <c r="M68" i="2" s="1"/>
  <c r="O40" i="2"/>
  <c r="O67" i="2" s="1"/>
  <c r="N40" i="2"/>
  <c r="N67" i="2" s="1"/>
  <c r="M40" i="2"/>
  <c r="M67" i="2" s="1"/>
  <c r="O39" i="2"/>
  <c r="O66" i="2" s="1"/>
  <c r="N39" i="2"/>
  <c r="N66" i="2" s="1"/>
  <c r="M39" i="2"/>
  <c r="M66" i="2" s="1"/>
  <c r="O38" i="2"/>
  <c r="O65" i="2" s="1"/>
  <c r="N38" i="2"/>
  <c r="N65" i="2" s="1"/>
  <c r="M38" i="2"/>
  <c r="M65" i="2" s="1"/>
  <c r="O37" i="2"/>
  <c r="O64" i="2" s="1"/>
  <c r="N37" i="2"/>
  <c r="N64" i="2" s="1"/>
  <c r="M37" i="2"/>
  <c r="M64" i="2" s="1"/>
  <c r="N35" i="2"/>
  <c r="N62" i="2" s="1"/>
  <c r="N34" i="2"/>
  <c r="N61" i="2" s="1"/>
  <c r="N33" i="2"/>
  <c r="N60" i="2" s="1"/>
  <c r="O32" i="2"/>
  <c r="O59" i="2" s="1"/>
  <c r="N32" i="2"/>
  <c r="N59" i="2" s="1"/>
  <c r="O31" i="2"/>
  <c r="O58" i="2" s="1"/>
  <c r="N31" i="2"/>
  <c r="N58" i="2" s="1"/>
  <c r="N30" i="2"/>
  <c r="N57" i="2" s="1"/>
  <c r="N29" i="2"/>
  <c r="N56" i="2" s="1"/>
  <c r="N28" i="2"/>
  <c r="N55" i="2" s="1"/>
  <c r="G29" i="2"/>
  <c r="G56" i="2" s="1"/>
  <c r="G28" i="2"/>
  <c r="G55" i="2" s="1"/>
  <c r="E39" i="2"/>
  <c r="E66" i="2" s="1"/>
  <c r="G41" i="2"/>
  <c r="G68" i="2" s="1"/>
  <c r="G40" i="2"/>
  <c r="G67" i="2" s="1"/>
  <c r="G39" i="2"/>
  <c r="G66" i="2" s="1"/>
  <c r="G38" i="2"/>
  <c r="G65" i="2" s="1"/>
  <c r="G37" i="2"/>
  <c r="G64" i="2" s="1"/>
  <c r="G36" i="2"/>
  <c r="G63" i="2" s="1"/>
  <c r="G35" i="2"/>
  <c r="G62" i="2" s="1"/>
  <c r="G34" i="2"/>
  <c r="G61" i="2" s="1"/>
  <c r="G33" i="2"/>
  <c r="G60" i="2" s="1"/>
  <c r="G43" i="2"/>
  <c r="G70" i="2" s="1"/>
  <c r="F43" i="2"/>
  <c r="F70" i="2" s="1"/>
  <c r="F42" i="2"/>
  <c r="F69" i="2" s="1"/>
  <c r="F41" i="2"/>
  <c r="F68" i="2" s="1"/>
  <c r="F40" i="2"/>
  <c r="F67" i="2" s="1"/>
  <c r="F39" i="2"/>
  <c r="F66" i="2" s="1"/>
  <c r="F38" i="2"/>
  <c r="F65" i="2" s="1"/>
  <c r="F37" i="2"/>
  <c r="F64" i="2" s="1"/>
  <c r="F36" i="2"/>
  <c r="F63" i="2" s="1"/>
  <c r="F35" i="2"/>
  <c r="F62" i="2" s="1"/>
  <c r="F34" i="2"/>
  <c r="F61" i="2" s="1"/>
  <c r="F33" i="2"/>
  <c r="F60" i="2" s="1"/>
  <c r="F32" i="2"/>
  <c r="F59" i="2" s="1"/>
  <c r="F31" i="2"/>
  <c r="F58" i="2" s="1"/>
  <c r="E43" i="2"/>
  <c r="E70" i="2" s="1"/>
  <c r="G42" i="2"/>
  <c r="G69" i="2" s="1"/>
  <c r="E42" i="2"/>
  <c r="E69" i="2" s="1"/>
  <c r="E41" i="2"/>
  <c r="E68" i="2" s="1"/>
  <c r="E40" i="2"/>
  <c r="E67" i="2" s="1"/>
  <c r="E38" i="2"/>
  <c r="E65" i="2" s="1"/>
  <c r="E37" i="2"/>
  <c r="E64" i="2" s="1"/>
  <c r="E36" i="2"/>
  <c r="E63" i="2" s="1"/>
  <c r="E35" i="2"/>
  <c r="E62" i="2" s="1"/>
  <c r="E34" i="2"/>
  <c r="E61" i="2" s="1"/>
  <c r="E33" i="2"/>
  <c r="E60" i="2" s="1"/>
  <c r="G32" i="2"/>
  <c r="G59" i="2" s="1"/>
  <c r="E32" i="2"/>
  <c r="E59" i="2" s="1"/>
  <c r="G31" i="2"/>
  <c r="G58" i="2" s="1"/>
  <c r="E31" i="2"/>
  <c r="E58" i="2" s="1"/>
  <c r="G30" i="2"/>
  <c r="G57" i="2" s="1"/>
  <c r="F30" i="2"/>
  <c r="F57" i="2" s="1"/>
  <c r="E30" i="2"/>
  <c r="E57" i="2" s="1"/>
  <c r="F29" i="2"/>
  <c r="F56" i="2" s="1"/>
  <c r="E29" i="2"/>
  <c r="E56" i="2" s="1"/>
  <c r="F28" i="2"/>
  <c r="F55" i="2" s="1"/>
  <c r="E28" i="2"/>
  <c r="E55" i="2" s="1"/>
  <c r="E5" i="9" l="1"/>
  <c r="E9" i="9"/>
  <c r="E8" i="9"/>
  <c r="E7" i="9"/>
  <c r="E6" i="9"/>
  <c r="E4" i="9"/>
  <c r="J34" i="5" l="1"/>
  <c r="J30" i="5"/>
  <c r="J26" i="5"/>
  <c r="I194" i="5"/>
  <c r="H194" i="5"/>
  <c r="J194" i="5"/>
  <c r="I190" i="5"/>
  <c r="H190" i="5"/>
  <c r="J190" i="5"/>
  <c r="I186" i="5"/>
  <c r="H186" i="5"/>
  <c r="J186" i="5"/>
  <c r="I182" i="5"/>
  <c r="H182" i="5"/>
  <c r="J182" i="5"/>
  <c r="I178" i="5"/>
  <c r="H178" i="5"/>
  <c r="J178" i="5"/>
  <c r="I170" i="5"/>
  <c r="H170" i="5"/>
  <c r="J170" i="5"/>
  <c r="I166" i="5"/>
  <c r="H166" i="5"/>
  <c r="J166" i="5"/>
  <c r="I162" i="5"/>
  <c r="H162" i="5"/>
  <c r="J162" i="5"/>
  <c r="I158" i="5"/>
  <c r="H158" i="5"/>
  <c r="J158" i="5"/>
  <c r="I154" i="5"/>
  <c r="H154" i="5"/>
  <c r="J154" i="5"/>
  <c r="I150" i="5"/>
  <c r="H150" i="5"/>
  <c r="J150" i="5"/>
  <c r="I146" i="5"/>
  <c r="H146" i="5"/>
  <c r="J146" i="5"/>
  <c r="I142" i="5"/>
  <c r="H142" i="5"/>
  <c r="J142" i="5"/>
  <c r="I138" i="5"/>
  <c r="H138" i="5"/>
  <c r="J138" i="5"/>
  <c r="I134" i="5"/>
  <c r="H134" i="5"/>
  <c r="J134" i="5"/>
  <c r="I130" i="5"/>
  <c r="H130" i="5"/>
  <c r="J130" i="5"/>
  <c r="I126" i="5"/>
  <c r="H126" i="5"/>
  <c r="J126" i="5"/>
  <c r="I122" i="5"/>
  <c r="H122" i="5"/>
  <c r="J122" i="5"/>
  <c r="I118" i="5"/>
  <c r="H118" i="5"/>
  <c r="J118" i="5"/>
  <c r="I114" i="5"/>
  <c r="H114" i="5"/>
  <c r="J114" i="5"/>
  <c r="I110" i="5"/>
  <c r="H110" i="5"/>
  <c r="J110" i="5"/>
  <c r="I106" i="5"/>
  <c r="H106" i="5"/>
  <c r="J106" i="5"/>
  <c r="I102" i="5"/>
  <c r="H102" i="5"/>
  <c r="J102" i="5"/>
  <c r="I98" i="5"/>
  <c r="H98" i="5"/>
  <c r="J98" i="5"/>
  <c r="I94" i="5"/>
  <c r="H94" i="5"/>
  <c r="J94" i="5"/>
  <c r="I90" i="5"/>
  <c r="H90" i="5"/>
  <c r="J90" i="5"/>
  <c r="I86" i="5"/>
  <c r="H86" i="5"/>
  <c r="J86" i="5"/>
  <c r="I82" i="5"/>
  <c r="H82" i="5"/>
  <c r="J82" i="5"/>
  <c r="I78" i="5"/>
  <c r="H78" i="5"/>
  <c r="J78" i="5"/>
  <c r="I74" i="5"/>
  <c r="H74" i="5"/>
  <c r="J74" i="5"/>
  <c r="I70" i="5"/>
  <c r="H70" i="5"/>
  <c r="J70" i="5"/>
  <c r="I66" i="5"/>
  <c r="H66" i="5"/>
  <c r="J66" i="5"/>
  <c r="I62" i="5"/>
  <c r="H62" i="5"/>
  <c r="J62" i="5"/>
  <c r="I58" i="5"/>
  <c r="H58" i="5"/>
  <c r="J58" i="5"/>
  <c r="I54" i="5"/>
  <c r="H54" i="5"/>
  <c r="J54" i="5"/>
  <c r="I50" i="5"/>
  <c r="H50" i="5"/>
  <c r="J50" i="5"/>
  <c r="I46" i="5"/>
  <c r="H46" i="5"/>
  <c r="J46" i="5"/>
  <c r="I42" i="5"/>
  <c r="H42" i="5"/>
  <c r="J42" i="5"/>
  <c r="I38" i="5"/>
  <c r="H38" i="5"/>
  <c r="J38" i="5"/>
  <c r="I34" i="5"/>
  <c r="H34" i="5"/>
  <c r="I30" i="5"/>
  <c r="H30" i="5"/>
  <c r="I26" i="5"/>
  <c r="H26" i="5"/>
  <c r="I22" i="5"/>
  <c r="H22" i="5"/>
  <c r="J22" i="5"/>
  <c r="I18" i="5"/>
  <c r="H18" i="5"/>
  <c r="J18" i="5"/>
  <c r="I14" i="5"/>
  <c r="H14" i="5"/>
  <c r="J14" i="5"/>
  <c r="I10" i="5"/>
  <c r="H10" i="5"/>
  <c r="J10" i="5"/>
  <c r="H6" i="5"/>
  <c r="I6" i="5"/>
  <c r="J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9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10,000歩以上</t>
        </r>
      </text>
    </comment>
    <comment ref="E9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8,000歩以上</t>
        </r>
      </text>
    </comment>
    <comment ref="E145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10,000歩以上</t>
        </r>
      </text>
    </comment>
    <comment ref="E148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8,000歩以上</t>
        </r>
      </text>
    </comment>
  </commentList>
</comments>
</file>

<file path=xl/sharedStrings.xml><?xml version="1.0" encoding="utf-8"?>
<sst xmlns="http://schemas.openxmlformats.org/spreadsheetml/2006/main" count="1648" uniqueCount="231">
  <si>
    <t>※符号が負の場合は非参加群の方が減少額が大きいことを意味する。</t>
    <rPh sb="1" eb="3">
      <t>フゴウ</t>
    </rPh>
    <rPh sb="6" eb="8">
      <t>バアイ</t>
    </rPh>
    <rPh sb="12" eb="13">
      <t>グン</t>
    </rPh>
    <rPh sb="18" eb="19">
      <t>ガク</t>
    </rPh>
    <rPh sb="20" eb="21">
      <t>オオ</t>
    </rPh>
    <rPh sb="26" eb="28">
      <t>イミ</t>
    </rPh>
    <phoneticPr fontId="1"/>
  </si>
  <si>
    <t>群分け名</t>
    <rPh sb="0" eb="2">
      <t>グンワ</t>
    </rPh>
    <rPh sb="3" eb="4">
      <t>メイ</t>
    </rPh>
    <phoneticPr fontId="1"/>
  </si>
  <si>
    <r>
      <t xml:space="preserve">追跡
</t>
    </r>
    <r>
      <rPr>
        <sz val="10"/>
        <color theme="1"/>
        <rFont val="Meiryo UI"/>
        <family val="2"/>
        <charset val="128"/>
      </rPr>
      <t>期間</t>
    </r>
    <rPh sb="0" eb="2">
      <t>ツイセキ</t>
    </rPh>
    <rPh sb="3" eb="5">
      <t>キカン</t>
    </rPh>
    <phoneticPr fontId="1"/>
  </si>
  <si>
    <t>追跡開始
年度</t>
    <rPh sb="0" eb="2">
      <t>ツイセキ</t>
    </rPh>
    <rPh sb="2" eb="4">
      <t>カイシ</t>
    </rPh>
    <rPh sb="5" eb="7">
      <t>ネンド</t>
    </rPh>
    <phoneticPr fontId="7"/>
  </si>
  <si>
    <t>比較群</t>
    <rPh sb="0" eb="2">
      <t>ヒカク</t>
    </rPh>
    <rPh sb="2" eb="3">
      <t>グン</t>
    </rPh>
    <phoneticPr fontId="1"/>
  </si>
  <si>
    <t>3年</t>
    <rPh sb="1" eb="2">
      <t>ネン</t>
    </rPh>
    <phoneticPr fontId="7"/>
  </si>
  <si>
    <r>
      <t>第1群</t>
    </r>
    <r>
      <rPr>
        <sz val="10"/>
        <color theme="1"/>
        <rFont val="Meiryo UI"/>
        <family val="2"/>
        <charset val="128"/>
      </rPr>
      <t xml:space="preserve"> </t>
    </r>
    <r>
      <rPr>
        <sz val="10"/>
        <color theme="1"/>
        <rFont val="Meiryo UI"/>
        <family val="2"/>
        <charset val="128"/>
      </rPr>
      <t>vs.</t>
    </r>
    <r>
      <rPr>
        <sz val="10"/>
        <color theme="1"/>
        <rFont val="Meiryo UI"/>
        <family val="2"/>
        <charset val="128"/>
      </rPr>
      <t xml:space="preserve"> </t>
    </r>
    <r>
      <rPr>
        <sz val="10"/>
        <color theme="1"/>
        <rFont val="Meiryo UI"/>
        <family val="2"/>
        <charset val="128"/>
      </rPr>
      <t>第4群</t>
    </r>
    <rPh sb="0" eb="1">
      <t>ダイ</t>
    </rPh>
    <rPh sb="2" eb="3">
      <t>グン</t>
    </rPh>
    <rPh sb="8" eb="9">
      <t>ダイ</t>
    </rPh>
    <rPh sb="10" eb="11">
      <t>グン</t>
    </rPh>
    <phoneticPr fontId="1"/>
  </si>
  <si>
    <r>
      <t>第1群</t>
    </r>
    <r>
      <rPr>
        <sz val="10"/>
        <color theme="1"/>
        <rFont val="Meiryo UI"/>
        <family val="2"/>
        <charset val="128"/>
      </rPr>
      <t xml:space="preserve"> vs. </t>
    </r>
    <r>
      <rPr>
        <sz val="10"/>
        <color theme="1"/>
        <rFont val="Meiryo UI"/>
        <family val="2"/>
        <charset val="128"/>
      </rPr>
      <t>第4群</t>
    </r>
    <rPh sb="0" eb="1">
      <t>ダイ</t>
    </rPh>
    <rPh sb="2" eb="3">
      <t>グン</t>
    </rPh>
    <rPh sb="8" eb="9">
      <t>ダイ</t>
    </rPh>
    <rPh sb="10" eb="11">
      <t>グン</t>
    </rPh>
    <phoneticPr fontId="1"/>
  </si>
  <si>
    <t>5年</t>
    <rPh sb="1" eb="2">
      <t>ネン</t>
    </rPh>
    <phoneticPr fontId="7"/>
  </si>
  <si>
    <r>
      <t>第1-a</t>
    </r>
    <r>
      <rPr>
        <sz val="10"/>
        <color theme="1"/>
        <rFont val="Meiryo UI"/>
        <family val="2"/>
        <charset val="128"/>
      </rPr>
      <t>群</t>
    </r>
    <r>
      <rPr>
        <sz val="10"/>
        <color theme="1"/>
        <rFont val="Meiryo UI"/>
        <family val="2"/>
        <charset val="128"/>
      </rPr>
      <t xml:space="preserve"> vs. </t>
    </r>
    <r>
      <rPr>
        <sz val="10"/>
        <color theme="1"/>
        <rFont val="Meiryo UI"/>
        <family val="2"/>
        <charset val="128"/>
      </rPr>
      <t>第4</t>
    </r>
    <r>
      <rPr>
        <sz val="10"/>
        <color theme="1"/>
        <rFont val="Meiryo UI"/>
        <family val="2"/>
        <charset val="128"/>
      </rPr>
      <t>-c</t>
    </r>
    <r>
      <rPr>
        <sz val="10"/>
        <color theme="1"/>
        <rFont val="Meiryo UI"/>
        <family val="2"/>
        <charset val="128"/>
      </rPr>
      <t>群</t>
    </r>
    <rPh sb="0" eb="1">
      <t>ダイ</t>
    </rPh>
    <rPh sb="4" eb="5">
      <t>グン</t>
    </rPh>
    <rPh sb="10" eb="11">
      <t>ダイ</t>
    </rPh>
    <rPh sb="14" eb="15">
      <t>グン</t>
    </rPh>
    <phoneticPr fontId="1"/>
  </si>
  <si>
    <t>#3第3群 vs. #1第4群</t>
  </si>
  <si>
    <t>#4第３群vs. #1第4群</t>
  </si>
  <si>
    <r>
      <t>追跡</t>
    </r>
    <r>
      <rPr>
        <sz val="10"/>
        <color theme="1"/>
        <rFont val="Meiryo UI"/>
        <family val="2"/>
        <charset val="128"/>
      </rPr>
      <t>期間</t>
    </r>
    <rPh sb="0" eb="2">
      <t>ツイセキ</t>
    </rPh>
    <rPh sb="2" eb="4">
      <t>キカン</t>
    </rPh>
    <phoneticPr fontId="1"/>
  </si>
  <si>
    <t>1人当たり抑制額（調整前）</t>
    <rPh sb="1" eb="2">
      <t>ニン</t>
    </rPh>
    <rPh sb="2" eb="3">
      <t>ア</t>
    </rPh>
    <rPh sb="5" eb="8">
      <t>ヨクセイガク</t>
    </rPh>
    <rPh sb="9" eb="11">
      <t>チョウセイ</t>
    </rPh>
    <rPh sb="11" eb="12">
      <t>マエ</t>
    </rPh>
    <phoneticPr fontId="7"/>
  </si>
  <si>
    <t>#3第3群 vs. #1第4群</t>
    <rPh sb="2" eb="3">
      <t>ダイ</t>
    </rPh>
    <rPh sb="4" eb="5">
      <t>グン</t>
    </rPh>
    <rPh sb="12" eb="13">
      <t>ダイ</t>
    </rPh>
    <rPh sb="14" eb="15">
      <t>グン</t>
    </rPh>
    <phoneticPr fontId="1"/>
  </si>
  <si>
    <r>
      <t>#</t>
    </r>
    <r>
      <rPr>
        <sz val="10"/>
        <color theme="1"/>
        <rFont val="Meiryo UI"/>
        <family val="2"/>
        <charset val="128"/>
      </rPr>
      <t>4</t>
    </r>
    <r>
      <rPr>
        <sz val="10"/>
        <color theme="1"/>
        <rFont val="Meiryo UI"/>
        <family val="2"/>
        <charset val="128"/>
      </rPr>
      <t>第3群 vs. #1第4群</t>
    </r>
    <rPh sb="2" eb="3">
      <t>ダイ</t>
    </rPh>
    <rPh sb="4" eb="5">
      <t>グン</t>
    </rPh>
    <rPh sb="12" eb="13">
      <t>ダイ</t>
    </rPh>
    <rPh sb="14" eb="15">
      <t>グン</t>
    </rPh>
    <phoneticPr fontId="1"/>
  </si>
  <si>
    <t>1人当たり抑制額（調整後）</t>
    <rPh sb="1" eb="2">
      <t>ニン</t>
    </rPh>
    <rPh sb="2" eb="3">
      <t>ア</t>
    </rPh>
    <rPh sb="5" eb="8">
      <t>ヨクセイガク</t>
    </rPh>
    <rPh sb="9" eb="11">
      <t>チョウセイ</t>
    </rPh>
    <rPh sb="11" eb="12">
      <t>ゴ</t>
    </rPh>
    <phoneticPr fontId="7"/>
  </si>
  <si>
    <t>総抑制額（調整後）</t>
    <rPh sb="0" eb="1">
      <t>ソウ</t>
    </rPh>
    <rPh sb="1" eb="4">
      <t>ヨクセイガク</t>
    </rPh>
    <rPh sb="5" eb="7">
      <t>チョウセイ</t>
    </rPh>
    <rPh sb="7" eb="8">
      <t>ゴ</t>
    </rPh>
    <phoneticPr fontId="7"/>
  </si>
  <si>
    <t>総医療費</t>
    <rPh sb="0" eb="4">
      <t>ソウイリョウヒ</t>
    </rPh>
    <phoneticPr fontId="1"/>
  </si>
  <si>
    <t>3年</t>
    <rPh sb="1" eb="2">
      <t>ネン</t>
    </rPh>
    <phoneticPr fontId="1"/>
  </si>
  <si>
    <t>#1</t>
    <phoneticPr fontId="1"/>
  </si>
  <si>
    <t>-</t>
  </si>
  <si>
    <t>21932.52***</t>
  </si>
  <si>
    <t>36281.97*</t>
  </si>
  <si>
    <t>17435.03**</t>
  </si>
  <si>
    <t>#2</t>
    <phoneticPr fontId="1"/>
  </si>
  <si>
    <t>#3</t>
    <phoneticPr fontId="1"/>
  </si>
  <si>
    <t>#4</t>
    <phoneticPr fontId="1"/>
  </si>
  <si>
    <t>5年</t>
    <rPh sb="1" eb="2">
      <t>ネン</t>
    </rPh>
    <phoneticPr fontId="1"/>
  </si>
  <si>
    <t>21060.47***</t>
  </si>
  <si>
    <t>35511.88*</t>
  </si>
  <si>
    <t>20030.17**</t>
  </si>
  <si>
    <t>28902.38*</t>
  </si>
  <si>
    <t>高血圧医療費</t>
    <rPh sb="0" eb="3">
      <t>コウケツアツ</t>
    </rPh>
    <rPh sb="3" eb="6">
      <t>イリョウヒ</t>
    </rPh>
    <phoneticPr fontId="1"/>
  </si>
  <si>
    <t>565.0729†</t>
  </si>
  <si>
    <t>444.6722*</t>
  </si>
  <si>
    <t>635.4274†</t>
  </si>
  <si>
    <t>588.94*</t>
  </si>
  <si>
    <t>686.5139†</t>
  </si>
  <si>
    <t>784.2093*</t>
  </si>
  <si>
    <t>794.6707**</t>
  </si>
  <si>
    <t>886.4086*</t>
  </si>
  <si>
    <t>997.9762†</t>
  </si>
  <si>
    <t>#1第1群</t>
    <rPh sb="2" eb="3">
      <t>ダイ</t>
    </rPh>
    <phoneticPr fontId="1"/>
  </si>
  <si>
    <t>#1第4群</t>
    <rPh sb="2" eb="3">
      <t>ダイ</t>
    </rPh>
    <phoneticPr fontId="1"/>
  </si>
  <si>
    <t>医療費別種</t>
    <rPh sb="0" eb="3">
      <t>イリョウヒ</t>
    </rPh>
    <rPh sb="3" eb="5">
      <t>ベッシュ</t>
    </rPh>
    <phoneticPr fontId="1"/>
  </si>
  <si>
    <t>追跡年数</t>
    <rPh sb="0" eb="2">
      <t>ツイセキ</t>
    </rPh>
    <rPh sb="2" eb="4">
      <t>ネンスウ</t>
    </rPh>
    <phoneticPr fontId="1"/>
  </si>
  <si>
    <t>群分け</t>
    <rPh sb="0" eb="2">
      <t>グンワ</t>
    </rPh>
    <phoneticPr fontId="1"/>
  </si>
  <si>
    <t>#4第3群</t>
    <rPh sb="2" eb="3">
      <t>ダイ</t>
    </rPh>
    <rPh sb="4" eb="5">
      <t>グン</t>
    </rPh>
    <phoneticPr fontId="1"/>
  </si>
  <si>
    <t>#3第3群</t>
    <rPh sb="2" eb="3">
      <t>ダイ</t>
    </rPh>
    <rPh sb="4" eb="5">
      <t>グン</t>
    </rPh>
    <phoneticPr fontId="1"/>
  </si>
  <si>
    <t>#2第1a群</t>
    <rPh sb="2" eb="3">
      <t>ダイ</t>
    </rPh>
    <rPh sb="5" eb="6">
      <t>グン</t>
    </rPh>
    <phoneticPr fontId="1"/>
  </si>
  <si>
    <t>#2第4c群</t>
    <rPh sb="2" eb="3">
      <t>ダイ</t>
    </rPh>
    <rPh sb="5" eb="6">
      <t>グン</t>
    </rPh>
    <phoneticPr fontId="1"/>
  </si>
  <si>
    <t>比較群・平均処置効果</t>
    <rPh sb="0" eb="2">
      <t>ヒカク</t>
    </rPh>
    <rPh sb="2" eb="3">
      <t>グン</t>
    </rPh>
    <phoneticPr fontId="1"/>
  </si>
  <si>
    <t>平均処置効果</t>
  </si>
  <si>
    <t>対象者数（人）</t>
    <rPh sb="0" eb="3">
      <t>タイショウシャ</t>
    </rPh>
    <rPh sb="3" eb="4">
      <t>スウ</t>
    </rPh>
    <rPh sb="5" eb="6">
      <t>ニン</t>
    </rPh>
    <phoneticPr fontId="1"/>
  </si>
  <si>
    <t>外来医療費（円）</t>
    <rPh sb="0" eb="2">
      <t>ガイライ</t>
    </rPh>
    <rPh sb="2" eb="5">
      <t>イリョウヒ</t>
    </rPh>
    <rPh sb="6" eb="7">
      <t>エン</t>
    </rPh>
    <phoneticPr fontId="1"/>
  </si>
  <si>
    <t>入院医療費（円）</t>
    <rPh sb="0" eb="2">
      <t>ニュウイン</t>
    </rPh>
    <rPh sb="2" eb="5">
      <t>イリョウヒ</t>
    </rPh>
    <rPh sb="6" eb="7">
      <t>エン</t>
    </rPh>
    <phoneticPr fontId="1"/>
  </si>
  <si>
    <t>医療費総額（円）</t>
    <rPh sb="0" eb="3">
      <t>イリョウヒ</t>
    </rPh>
    <rPh sb="3" eb="5">
      <t>ソウガク</t>
    </rPh>
    <rPh sb="6" eb="7">
      <t>エン</t>
    </rPh>
    <phoneticPr fontId="1"/>
  </si>
  <si>
    <t>追跡開始年度</t>
    <rPh sb="0" eb="2">
      <t>ツイセキ</t>
    </rPh>
    <rPh sb="2" eb="4">
      <t>カイシ</t>
    </rPh>
    <rPh sb="4" eb="6">
      <t>ネンド</t>
    </rPh>
    <phoneticPr fontId="1"/>
  </si>
  <si>
    <t>2016年</t>
    <rPh sb="4" eb="5">
      <t>ネン</t>
    </rPh>
    <phoneticPr fontId="1"/>
  </si>
  <si>
    <t>第1群</t>
    <rPh sb="0" eb="1">
      <t>ダイ</t>
    </rPh>
    <phoneticPr fontId="1"/>
  </si>
  <si>
    <t>第4群</t>
    <rPh sb="0" eb="1">
      <t>ダイ</t>
    </rPh>
    <phoneticPr fontId="1"/>
  </si>
  <si>
    <t>第1a群</t>
    <rPh sb="0" eb="1">
      <t>ダイ</t>
    </rPh>
    <rPh sb="3" eb="4">
      <t>グン</t>
    </rPh>
    <phoneticPr fontId="1"/>
  </si>
  <si>
    <t>第4c群</t>
    <rPh sb="0" eb="1">
      <t>ダイ</t>
    </rPh>
    <rPh sb="3" eb="4">
      <t>グン</t>
    </rPh>
    <phoneticPr fontId="1"/>
  </si>
  <si>
    <t>第3群</t>
    <rPh sb="0" eb="1">
      <t>ダイ</t>
    </rPh>
    <rPh sb="2" eb="3">
      <t>グン</t>
    </rPh>
    <phoneticPr fontId="1"/>
  </si>
  <si>
    <t>高血圧医療費</t>
    <rPh sb="0" eb="6">
      <t>コウケツアツイリョウヒ</t>
    </rPh>
    <phoneticPr fontId="1"/>
  </si>
  <si>
    <t>糖尿病医療費</t>
    <rPh sb="0" eb="3">
      <t>トウニョウビョウ</t>
    </rPh>
    <rPh sb="3" eb="6">
      <t>イリョウヒ</t>
    </rPh>
    <phoneticPr fontId="1"/>
  </si>
  <si>
    <t>調整後発症率</t>
    <rPh sb="0" eb="3">
      <t>チョウセイゴ</t>
    </rPh>
    <rPh sb="3" eb="5">
      <t>ハッショウ</t>
    </rPh>
    <rPh sb="5" eb="6">
      <t>リツ</t>
    </rPh>
    <phoneticPr fontId="4"/>
  </si>
  <si>
    <t>推定値</t>
    <rPh sb="0" eb="3">
      <t>スイテイチ</t>
    </rPh>
    <phoneticPr fontId="1"/>
  </si>
  <si>
    <t>標準誤差</t>
    <rPh sb="0" eb="4">
      <t>ヒョウジュンゴサ</t>
    </rPh>
    <phoneticPr fontId="1"/>
  </si>
  <si>
    <t>p値</t>
    <rPh sb="1" eb="2">
      <t>アタイ</t>
    </rPh>
    <phoneticPr fontId="1"/>
  </si>
  <si>
    <t>信頼区間（下限）</t>
    <rPh sb="0" eb="4">
      <t>シンライクカン</t>
    </rPh>
    <rPh sb="5" eb="7">
      <t>カゲン</t>
    </rPh>
    <phoneticPr fontId="1"/>
  </si>
  <si>
    <t>信頼区間（上限）</t>
    <rPh sb="0" eb="4">
      <t>シンライクカン</t>
    </rPh>
    <rPh sb="5" eb="7">
      <t>ジョウゲン</t>
    </rPh>
    <phoneticPr fontId="1"/>
  </si>
  <si>
    <t>項目</t>
    <rPh sb="0" eb="2">
      <t>コウモク</t>
    </rPh>
    <phoneticPr fontId="1"/>
  </si>
  <si>
    <t>高血圧新規発症</t>
    <rPh sb="0" eb="3">
      <t>コウケツアツ</t>
    </rPh>
    <rPh sb="3" eb="7">
      <t>シンキハッショウ</t>
    </rPh>
    <phoneticPr fontId="1"/>
  </si>
  <si>
    <t>糖尿病新規発症①</t>
    <rPh sb="0" eb="3">
      <t>トウニョウビョウ</t>
    </rPh>
    <rPh sb="3" eb="7">
      <t>シンキハッショウ</t>
    </rPh>
    <phoneticPr fontId="1"/>
  </si>
  <si>
    <t>糖尿病新規発症②</t>
    <rPh sb="0" eb="3">
      <t>トウニョウビョウ</t>
    </rPh>
    <rPh sb="3" eb="7">
      <t>シンキハッショウ</t>
    </rPh>
    <phoneticPr fontId="1"/>
  </si>
  <si>
    <t>糖尿病新規発症③</t>
    <rPh sb="0" eb="3">
      <t>トウニョウビョウ</t>
    </rPh>
    <rPh sb="3" eb="7">
      <t>シンキハッショウ</t>
    </rPh>
    <phoneticPr fontId="1"/>
  </si>
  <si>
    <t>糖尿病重症化①</t>
    <rPh sb="0" eb="3">
      <t>トウニョウビョウ</t>
    </rPh>
    <rPh sb="3" eb="6">
      <t>ジュウショウカ</t>
    </rPh>
    <phoneticPr fontId="1"/>
  </si>
  <si>
    <t>糖尿病重症化②</t>
    <rPh sb="0" eb="3">
      <t>トウニョウビョウ</t>
    </rPh>
    <rPh sb="3" eb="6">
      <t>ジュウショウカ</t>
    </rPh>
    <phoneticPr fontId="1"/>
  </si>
  <si>
    <t>調整後総人年（年）</t>
    <rPh sb="0" eb="3">
      <t>チョウセイゴ</t>
    </rPh>
    <rPh sb="3" eb="4">
      <t>ソウ</t>
    </rPh>
    <rPh sb="4" eb="6">
      <t>ジンネン</t>
    </rPh>
    <rPh sb="7" eb="8">
      <t>ネン</t>
    </rPh>
    <phoneticPr fontId="1"/>
  </si>
  <si>
    <t>イベント発生者数（人）</t>
    <rPh sb="4" eb="6">
      <t>ハッセイ</t>
    </rPh>
    <rPh sb="6" eb="7">
      <t>シャ</t>
    </rPh>
    <rPh sb="7" eb="8">
      <t>スウ</t>
    </rPh>
    <rPh sb="9" eb="10">
      <t>ニン</t>
    </rPh>
    <phoneticPr fontId="1"/>
  </si>
  <si>
    <t>調整後イベント発生者数（人）</t>
    <rPh sb="0" eb="3">
      <t>チョウセイゴ</t>
    </rPh>
    <rPh sb="7" eb="9">
      <t>ハッセイ</t>
    </rPh>
    <rPh sb="9" eb="10">
      <t>シャ</t>
    </rPh>
    <rPh sb="10" eb="11">
      <t>スウ</t>
    </rPh>
    <rPh sb="12" eb="13">
      <t>ニン</t>
    </rPh>
    <phoneticPr fontId="1"/>
  </si>
  <si>
    <t>検定結果</t>
    <rPh sb="0" eb="2">
      <t>ケンテイ</t>
    </rPh>
    <rPh sb="2" eb="4">
      <t>ケッカ</t>
    </rPh>
    <phoneticPr fontId="1"/>
  </si>
  <si>
    <t>高血圧重症化</t>
    <rPh sb="0" eb="3">
      <t>コウケツアツ</t>
    </rPh>
    <rPh sb="3" eb="5">
      <t>ジュウショウ</t>
    </rPh>
    <rPh sb="5" eb="6">
      <t>カ</t>
    </rPh>
    <phoneticPr fontId="1"/>
  </si>
  <si>
    <t>生活習慣病（調整後）</t>
    <rPh sb="0" eb="5">
      <t>セイカツシュウカンビョウ</t>
    </rPh>
    <rPh sb="6" eb="9">
      <t>チョウセイゴ</t>
    </rPh>
    <phoneticPr fontId="1"/>
  </si>
  <si>
    <r>
      <t>0.0703</t>
    </r>
    <r>
      <rPr>
        <b/>
        <vertAlign val="superscript"/>
        <sz val="12"/>
        <color rgb="FF0080B1"/>
        <rFont val="Arial"/>
        <family val="2"/>
      </rPr>
      <t>†</t>
    </r>
    <phoneticPr fontId="1"/>
  </si>
  <si>
    <r>
      <t>0.0828</t>
    </r>
    <r>
      <rPr>
        <b/>
        <vertAlign val="superscript"/>
        <sz val="12"/>
        <color rgb="FF0080B1"/>
        <rFont val="Arial"/>
        <family val="2"/>
      </rPr>
      <t>†</t>
    </r>
    <phoneticPr fontId="1"/>
  </si>
  <si>
    <t>0.000214***</t>
    <phoneticPr fontId="1"/>
  </si>
  <si>
    <t>#3第2b群＋第3群</t>
    <rPh sb="2" eb="3">
      <t>ダイ</t>
    </rPh>
    <rPh sb="5" eb="6">
      <t>グン</t>
    </rPh>
    <rPh sb="7" eb="8">
      <t>ダイ</t>
    </rPh>
    <rPh sb="9" eb="10">
      <t>グン</t>
    </rPh>
    <phoneticPr fontId="1"/>
  </si>
  <si>
    <r>
      <t>0.0516</t>
    </r>
    <r>
      <rPr>
        <b/>
        <vertAlign val="superscript"/>
        <sz val="12"/>
        <color rgb="FF0080B1"/>
        <rFont val="Arial"/>
        <family val="2"/>
      </rPr>
      <t>†</t>
    </r>
  </si>
  <si>
    <t>0.000677***</t>
    <phoneticPr fontId="1"/>
  </si>
  <si>
    <r>
      <t>0.0799</t>
    </r>
    <r>
      <rPr>
        <b/>
        <vertAlign val="superscript"/>
        <sz val="12"/>
        <color rgb="FF0080B1"/>
        <rFont val="Arial"/>
        <family val="2"/>
      </rPr>
      <t>†</t>
    </r>
    <phoneticPr fontId="1"/>
  </si>
  <si>
    <t>メタボ該当者割合</t>
    <rPh sb="3" eb="6">
      <t>ガイトウシャ</t>
    </rPh>
    <rPh sb="6" eb="8">
      <t>ワリアイ</t>
    </rPh>
    <phoneticPr fontId="4"/>
  </si>
  <si>
    <r>
      <t>BMI２５</t>
    </r>
    <r>
      <rPr>
        <sz val="10"/>
        <color theme="1"/>
        <rFont val="Meiryo UI"/>
        <family val="2"/>
        <charset val="128"/>
      </rPr>
      <t>+</t>
    </r>
    <r>
      <rPr>
        <sz val="10"/>
        <color theme="1"/>
        <rFont val="Meiryo UI"/>
        <family val="2"/>
        <charset val="128"/>
      </rPr>
      <t>割合</t>
    </r>
    <rPh sb="6" eb="8">
      <t>ワリアイ</t>
    </rPh>
    <phoneticPr fontId="4"/>
  </si>
  <si>
    <r>
      <t>BMI25以上</t>
    </r>
    <r>
      <rPr>
        <sz val="10"/>
        <color theme="1"/>
        <rFont val="Meiryo UI"/>
        <family val="2"/>
        <charset val="128"/>
      </rPr>
      <t>割合</t>
    </r>
    <rPh sb="5" eb="7">
      <t>イジョウ</t>
    </rPh>
    <rPh sb="7" eb="9">
      <t>ワリアイ</t>
    </rPh>
    <phoneticPr fontId="4"/>
  </si>
  <si>
    <t>-</t>
    <phoneticPr fontId="1"/>
  </si>
  <si>
    <t>調整後該当割合（%）</t>
    <rPh sb="0" eb="3">
      <t>チョウセイゴ</t>
    </rPh>
    <rPh sb="3" eb="5">
      <t>ガイトウ</t>
    </rPh>
    <rPh sb="5" eb="7">
      <t>ワリアイ</t>
    </rPh>
    <phoneticPr fontId="1"/>
  </si>
  <si>
    <t>高血圧</t>
    <rPh sb="0" eb="3">
      <t>コウケツアツ</t>
    </rPh>
    <phoneticPr fontId="3"/>
  </si>
  <si>
    <t>新規発症</t>
    <rPh sb="0" eb="4">
      <t>シンキハッショウ</t>
    </rPh>
    <phoneticPr fontId="4"/>
  </si>
  <si>
    <t>重症化</t>
    <rPh sb="0" eb="3">
      <t>ジュウショウカ</t>
    </rPh>
    <phoneticPr fontId="4"/>
  </si>
  <si>
    <t>糖尿病</t>
    <rPh sb="0" eb="3">
      <t>トウニョウビョウ</t>
    </rPh>
    <phoneticPr fontId="3"/>
  </si>
  <si>
    <t>新規発症①</t>
    <rPh sb="0" eb="4">
      <t>シンキハッショウ</t>
    </rPh>
    <phoneticPr fontId="4"/>
  </si>
  <si>
    <t>新規発症②</t>
    <rPh sb="0" eb="4">
      <t>シンキハッショウ</t>
    </rPh>
    <phoneticPr fontId="4"/>
  </si>
  <si>
    <t>新規発症③</t>
    <rPh sb="0" eb="4">
      <t>シンキハッショウ</t>
    </rPh>
    <phoneticPr fontId="4"/>
  </si>
  <si>
    <t>重症化①</t>
    <rPh sb="0" eb="3">
      <t>ジュウショウカ</t>
    </rPh>
    <phoneticPr fontId="4"/>
  </si>
  <si>
    <t>重症化②</t>
    <rPh sb="0" eb="3">
      <t>ジュウショウカ</t>
    </rPh>
    <phoneticPr fontId="4"/>
  </si>
  <si>
    <t>総医療費</t>
    <rPh sb="0" eb="4">
      <t>ソウイリョウヒ</t>
    </rPh>
    <phoneticPr fontId="3"/>
  </si>
  <si>
    <t>外来</t>
    <rPh sb="0" eb="2">
      <t>ガイライ</t>
    </rPh>
    <phoneticPr fontId="4"/>
  </si>
  <si>
    <t>入院</t>
    <rPh sb="0" eb="2">
      <t>ニュウイン</t>
    </rPh>
    <phoneticPr fontId="4"/>
  </si>
  <si>
    <t>総額</t>
    <rPh sb="0" eb="2">
      <t>ソウガク</t>
    </rPh>
    <phoneticPr fontId="3"/>
  </si>
  <si>
    <r>
      <t>抑制額</t>
    </r>
    <r>
      <rPr>
        <vertAlign val="superscript"/>
        <sz val="10"/>
        <color theme="1"/>
        <rFont val="Meiryo UI"/>
        <family val="3"/>
        <charset val="128"/>
      </rPr>
      <t>※</t>
    </r>
    <r>
      <rPr>
        <sz val="10"/>
        <color theme="1"/>
        <rFont val="Meiryo UI"/>
        <family val="2"/>
        <charset val="128"/>
      </rPr>
      <t>（千円）</t>
    </r>
    <rPh sb="0" eb="2">
      <t>ヨクセイ</t>
    </rPh>
    <rPh sb="2" eb="3">
      <t>ガク</t>
    </rPh>
    <rPh sb="5" eb="7">
      <t>センエン</t>
    </rPh>
    <phoneticPr fontId="4"/>
  </si>
  <si>
    <t>高血圧医療費</t>
    <rPh sb="0" eb="3">
      <t>コウケツアツ</t>
    </rPh>
    <rPh sb="3" eb="6">
      <t>イリョウヒ</t>
    </rPh>
    <phoneticPr fontId="3"/>
  </si>
  <si>
    <t>項目名</t>
    <rPh sb="0" eb="2">
      <t>コウモク</t>
    </rPh>
    <rPh sb="2" eb="3">
      <t>メイ</t>
    </rPh>
    <phoneticPr fontId="1"/>
  </si>
  <si>
    <t>糖尿病医療費</t>
    <rPh sb="0" eb="2">
      <t>トウニョウ</t>
    </rPh>
    <rPh sb="2" eb="3">
      <t>ビョウ</t>
    </rPh>
    <rPh sb="3" eb="6">
      <t>イリョウヒ</t>
    </rPh>
    <phoneticPr fontId="3"/>
  </si>
  <si>
    <t>メタボ・BMI</t>
    <phoneticPr fontId="1"/>
  </si>
  <si>
    <t>メタボ・BMI（調整後）</t>
    <phoneticPr fontId="1"/>
  </si>
  <si>
    <t>(#1第4群)</t>
    <rPh sb="3" eb="4">
      <t>ダイ</t>
    </rPh>
    <phoneticPr fontId="1"/>
  </si>
  <si>
    <t>p値</t>
    <rPh sb="1" eb="2">
      <t>アタイ</t>
    </rPh>
    <phoneticPr fontId="1"/>
  </si>
  <si>
    <t>-</t>
    <phoneticPr fontId="1"/>
  </si>
  <si>
    <t>0.0638*</t>
    <phoneticPr fontId="1"/>
  </si>
  <si>
    <t>0.100*</t>
    <phoneticPr fontId="1"/>
  </si>
  <si>
    <t>0.03762**</t>
    <phoneticPr fontId="1"/>
  </si>
  <si>
    <t>0.0156**</t>
    <phoneticPr fontId="1"/>
  </si>
  <si>
    <t>0.0827*</t>
    <phoneticPr fontId="1"/>
  </si>
  <si>
    <t>0.00161**</t>
    <phoneticPr fontId="1"/>
  </si>
  <si>
    <t>0.0343**</t>
    <phoneticPr fontId="1"/>
  </si>
  <si>
    <t>0.00181**</t>
    <phoneticPr fontId="1"/>
  </si>
  <si>
    <t>0.0279**</t>
    <phoneticPr fontId="1"/>
  </si>
  <si>
    <t>0.02**</t>
    <phoneticPr fontId="1"/>
  </si>
  <si>
    <t>追跡
期間</t>
    <rPh sb="0" eb="2">
      <t>ツイセキ</t>
    </rPh>
    <rPh sb="3" eb="5">
      <t>キカン</t>
    </rPh>
    <phoneticPr fontId="1"/>
  </si>
  <si>
    <t>2015年</t>
    <rPh sb="4" eb="5">
      <t>ネン</t>
    </rPh>
    <phoneticPr fontId="1"/>
  </si>
  <si>
    <t>#1 事業参加による群分け</t>
    <rPh sb="3" eb="5">
      <t>ジギョウ</t>
    </rPh>
    <rPh sb="5" eb="7">
      <t>サンカ</t>
    </rPh>
    <rPh sb="10" eb="11">
      <t>グン</t>
    </rPh>
    <rPh sb="11" eb="12">
      <t>ワ</t>
    </rPh>
    <phoneticPr fontId="1"/>
  </si>
  <si>
    <t>#2 事業参加継続による群分け</t>
    <rPh sb="3" eb="5">
      <t>ジギョウ</t>
    </rPh>
    <rPh sb="5" eb="7">
      <t>サンカ</t>
    </rPh>
    <rPh sb="7" eb="9">
      <t>ケイゾク</t>
    </rPh>
    <rPh sb="12" eb="13">
      <t>グン</t>
    </rPh>
    <rPh sb="13" eb="14">
      <t>ワ</t>
    </rPh>
    <phoneticPr fontId="1"/>
  </si>
  <si>
    <t>#3 平均歩数の階級による群分け</t>
    <rPh sb="3" eb="5">
      <t>ヘイキン</t>
    </rPh>
    <rPh sb="5" eb="7">
      <t>ホスウ</t>
    </rPh>
    <rPh sb="8" eb="10">
      <t>カイキュウ</t>
    </rPh>
    <rPh sb="13" eb="14">
      <t>グン</t>
    </rPh>
    <rPh sb="14" eb="15">
      <t>ワ</t>
    </rPh>
    <phoneticPr fontId="1"/>
  </si>
  <si>
    <t>#4 平均歩数の変化量の階級による群分け</t>
    <rPh sb="3" eb="5">
      <t>ヘイキン</t>
    </rPh>
    <rPh sb="5" eb="7">
      <t>ホスウ</t>
    </rPh>
    <rPh sb="8" eb="10">
      <t>ヘンカ</t>
    </rPh>
    <rPh sb="10" eb="11">
      <t>リョウ</t>
    </rPh>
    <rPh sb="12" eb="14">
      <t>カイキュウ</t>
    </rPh>
    <rPh sb="17" eb="18">
      <t>グン</t>
    </rPh>
    <rPh sb="18" eb="19">
      <t>ワ</t>
    </rPh>
    <phoneticPr fontId="1"/>
  </si>
  <si>
    <t>抑制額</t>
    <rPh sb="0" eb="2">
      <t>ヨクセイ</t>
    </rPh>
    <rPh sb="2" eb="3">
      <t>ガク</t>
    </rPh>
    <phoneticPr fontId="1"/>
  </si>
  <si>
    <t>報告書貼付け用▼</t>
    <rPh sb="0" eb="3">
      <t>ホウコクショ</t>
    </rPh>
    <rPh sb="3" eb="5">
      <t>ハリツ</t>
    </rPh>
    <rPh sb="6" eb="7">
      <t>ヨウ</t>
    </rPh>
    <phoneticPr fontId="7"/>
  </si>
  <si>
    <t>糖尿病　新規発症①　3年　#4</t>
    <phoneticPr fontId="1"/>
  </si>
  <si>
    <t>糖尿病　新規発症②　3年　#2</t>
    <phoneticPr fontId="1"/>
  </si>
  <si>
    <t>糖尿病　新規発症②　5年　#3</t>
    <phoneticPr fontId="1"/>
  </si>
  <si>
    <t>糖尿病　重症化①　3年　#1</t>
    <phoneticPr fontId="1"/>
  </si>
  <si>
    <t>糖尿病　重症化①　3年　#2</t>
    <phoneticPr fontId="1"/>
  </si>
  <si>
    <t>糖尿病　重症化①　5年　#3</t>
    <phoneticPr fontId="1"/>
  </si>
  <si>
    <t>非参加群
調整後発症率</t>
    <rPh sb="0" eb="4">
      <t>ヒサンカグン</t>
    </rPh>
    <rPh sb="5" eb="8">
      <t>チョウセイゴ</t>
    </rPh>
    <rPh sb="8" eb="11">
      <t>ハッショウリツ</t>
    </rPh>
    <phoneticPr fontId="1"/>
  </si>
  <si>
    <t>参加群
調整後発症率</t>
    <rPh sb="0" eb="2">
      <t>サンカ</t>
    </rPh>
    <rPh sb="2" eb="3">
      <t>グン</t>
    </rPh>
    <rPh sb="4" eb="6">
      <t>チョウセイ</t>
    </rPh>
    <rPh sb="6" eb="7">
      <t>ゴ</t>
    </rPh>
    <rPh sb="7" eb="10">
      <t>ハッショウリツ</t>
    </rPh>
    <phoneticPr fontId="1"/>
  </si>
  <si>
    <t>左記の場合の
参加群発症数（人）</t>
    <rPh sb="0" eb="2">
      <t>サキ</t>
    </rPh>
    <rPh sb="3" eb="5">
      <t>バアイ</t>
    </rPh>
    <rPh sb="7" eb="10">
      <t>サンカグン</t>
    </rPh>
    <rPh sb="10" eb="13">
      <t>ハッショウスウ</t>
    </rPh>
    <rPh sb="14" eb="15">
      <t>ニン</t>
    </rPh>
    <phoneticPr fontId="1"/>
  </si>
  <si>
    <t>（仮定）
非参加群発症数（人）</t>
    <rPh sb="1" eb="3">
      <t>カテイ</t>
    </rPh>
    <rPh sb="5" eb="9">
      <t>ヒサンカグン</t>
    </rPh>
    <rPh sb="9" eb="11">
      <t>ハッショウ</t>
    </rPh>
    <rPh sb="11" eb="12">
      <t>スウ</t>
    </rPh>
    <rPh sb="13" eb="14">
      <t>ニン</t>
    </rPh>
    <phoneticPr fontId="1"/>
  </si>
  <si>
    <t>総医療費
外来抑制額
（千円）</t>
    <rPh sb="0" eb="1">
      <t>ソウ</t>
    </rPh>
    <rPh sb="1" eb="4">
      <t>イリョウヒ</t>
    </rPh>
    <rPh sb="5" eb="7">
      <t>ガイライ</t>
    </rPh>
    <rPh sb="7" eb="10">
      <t>ヨクセイガク</t>
    </rPh>
    <rPh sb="12" eb="14">
      <t>センエン</t>
    </rPh>
    <phoneticPr fontId="1"/>
  </si>
  <si>
    <t>総医療費
入院抑制額
（千円）</t>
    <rPh sb="0" eb="1">
      <t>ソウ</t>
    </rPh>
    <rPh sb="1" eb="4">
      <t>イリョウヒ</t>
    </rPh>
    <rPh sb="5" eb="7">
      <t>ニュウイン</t>
    </rPh>
    <rPh sb="7" eb="10">
      <t>ヨクセイガク</t>
    </rPh>
    <phoneticPr fontId="1"/>
  </si>
  <si>
    <t>総医療費
総額抑制額
（千円）</t>
    <rPh sb="0" eb="1">
      <t>ソウ</t>
    </rPh>
    <rPh sb="1" eb="4">
      <t>イリョウヒ</t>
    </rPh>
    <rPh sb="5" eb="7">
      <t>ソウガク</t>
    </rPh>
    <rPh sb="7" eb="10">
      <t>ヨクセイガク</t>
    </rPh>
    <phoneticPr fontId="1"/>
  </si>
  <si>
    <t>高血圧医療費外来抑制額
（千円）</t>
    <rPh sb="0" eb="3">
      <t>コウケツアツ</t>
    </rPh>
    <rPh sb="3" eb="6">
      <t>イリョウヒ</t>
    </rPh>
    <rPh sb="6" eb="8">
      <t>ガイライ</t>
    </rPh>
    <rPh sb="8" eb="11">
      <t>ヨクセイガク</t>
    </rPh>
    <phoneticPr fontId="1"/>
  </si>
  <si>
    <t>高血圧医療費入院抑制額
（千円）</t>
    <rPh sb="0" eb="3">
      <t>コウケツアツ</t>
    </rPh>
    <rPh sb="3" eb="6">
      <t>イリョウヒ</t>
    </rPh>
    <rPh sb="6" eb="8">
      <t>ニュウイン</t>
    </rPh>
    <rPh sb="8" eb="11">
      <t>ヨクセイガク</t>
    </rPh>
    <phoneticPr fontId="1"/>
  </si>
  <si>
    <t>高血圧医療費総額抑制額
（千円）</t>
    <rPh sb="0" eb="3">
      <t>コウケツアツ</t>
    </rPh>
    <rPh sb="3" eb="6">
      <t>イリョウヒ</t>
    </rPh>
    <rPh sb="6" eb="8">
      <t>ソウガク</t>
    </rPh>
    <rPh sb="8" eb="11">
      <t>ヨクセイガク</t>
    </rPh>
    <phoneticPr fontId="1"/>
  </si>
  <si>
    <t>糖尿病医療費外来抑制額
（千円）</t>
    <rPh sb="0" eb="3">
      <t>トウニョウビョウ</t>
    </rPh>
    <rPh sb="3" eb="6">
      <t>イリョウヒ</t>
    </rPh>
    <rPh sb="6" eb="8">
      <t>ガイライ</t>
    </rPh>
    <rPh sb="8" eb="11">
      <t>ヨクセイガク</t>
    </rPh>
    <phoneticPr fontId="1"/>
  </si>
  <si>
    <t>糖尿病医療費入院抑制額
（千円）</t>
    <rPh sb="0" eb="3">
      <t>トウニョウビョウ</t>
    </rPh>
    <rPh sb="3" eb="6">
      <t>イリョウヒ</t>
    </rPh>
    <rPh sb="6" eb="8">
      <t>ニュウイン</t>
    </rPh>
    <rPh sb="8" eb="11">
      <t>ヨクセイガク</t>
    </rPh>
    <phoneticPr fontId="1"/>
  </si>
  <si>
    <t>糖尿病医療費総額抑制額
（千円）</t>
    <rPh sb="0" eb="3">
      <t>トウニョウビョウ</t>
    </rPh>
    <rPh sb="3" eb="6">
      <t>イリョウヒ</t>
    </rPh>
    <rPh sb="6" eb="8">
      <t>ソウガク</t>
    </rPh>
    <rPh sb="8" eb="11">
      <t>ヨクセイガク</t>
    </rPh>
    <phoneticPr fontId="1"/>
  </si>
  <si>
    <t>総医療費
外来抑制額
（円）</t>
    <rPh sb="0" eb="1">
      <t>ソウ</t>
    </rPh>
    <rPh sb="1" eb="4">
      <t>イリョウヒ</t>
    </rPh>
    <rPh sb="5" eb="7">
      <t>ガイライ</t>
    </rPh>
    <rPh sb="7" eb="10">
      <t>ヨクセイガク</t>
    </rPh>
    <rPh sb="12" eb="13">
      <t>エン</t>
    </rPh>
    <phoneticPr fontId="1"/>
  </si>
  <si>
    <t>総医療費
入院抑制額
（円）</t>
    <rPh sb="0" eb="1">
      <t>ソウ</t>
    </rPh>
    <rPh sb="1" eb="4">
      <t>イリョウヒ</t>
    </rPh>
    <rPh sb="5" eb="7">
      <t>ニュウイン</t>
    </rPh>
    <rPh sb="7" eb="10">
      <t>ヨクセイガク</t>
    </rPh>
    <phoneticPr fontId="1"/>
  </si>
  <si>
    <t>総医療費
総額抑制額
（円）</t>
    <rPh sb="0" eb="1">
      <t>ソウ</t>
    </rPh>
    <rPh sb="1" eb="4">
      <t>イリョウヒ</t>
    </rPh>
    <rPh sb="5" eb="7">
      <t>ソウガク</t>
    </rPh>
    <rPh sb="7" eb="10">
      <t>ヨクセイガク</t>
    </rPh>
    <phoneticPr fontId="1"/>
  </si>
  <si>
    <t>高血圧医療費外来抑制額
（円）</t>
    <rPh sb="0" eb="3">
      <t>コウケツアツ</t>
    </rPh>
    <rPh sb="3" eb="6">
      <t>イリョウヒ</t>
    </rPh>
    <rPh sb="6" eb="8">
      <t>ガイライ</t>
    </rPh>
    <rPh sb="8" eb="11">
      <t>ヨクセイガク</t>
    </rPh>
    <phoneticPr fontId="1"/>
  </si>
  <si>
    <t>高血圧医療費入院抑制額
（円）</t>
    <rPh sb="0" eb="3">
      <t>コウケツアツ</t>
    </rPh>
    <rPh sb="3" eb="6">
      <t>イリョウヒ</t>
    </rPh>
    <rPh sb="6" eb="8">
      <t>ニュウイン</t>
    </rPh>
    <rPh sb="8" eb="11">
      <t>ヨクセイガク</t>
    </rPh>
    <phoneticPr fontId="1"/>
  </si>
  <si>
    <t>高血圧医療費総額抑制額
（円）</t>
    <rPh sb="0" eb="3">
      <t>コウケツアツ</t>
    </rPh>
    <rPh sb="3" eb="6">
      <t>イリョウヒ</t>
    </rPh>
    <rPh sb="6" eb="8">
      <t>ソウガク</t>
    </rPh>
    <rPh sb="8" eb="11">
      <t>ヨクセイガク</t>
    </rPh>
    <phoneticPr fontId="1"/>
  </si>
  <si>
    <t>糖尿病医療費外来抑制額
（円）</t>
    <rPh sb="0" eb="3">
      <t>トウニョウビョウ</t>
    </rPh>
    <rPh sb="3" eb="6">
      <t>イリョウヒ</t>
    </rPh>
    <rPh sb="6" eb="8">
      <t>ガイライ</t>
    </rPh>
    <rPh sb="8" eb="11">
      <t>ヨクセイガク</t>
    </rPh>
    <phoneticPr fontId="1"/>
  </si>
  <si>
    <t>糖尿病医療費入院抑制額
（円）</t>
    <rPh sb="0" eb="3">
      <t>トウニョウビョウ</t>
    </rPh>
    <rPh sb="3" eb="6">
      <t>イリョウヒ</t>
    </rPh>
    <rPh sb="6" eb="8">
      <t>ニュウイン</t>
    </rPh>
    <rPh sb="8" eb="11">
      <t>ヨクセイガク</t>
    </rPh>
    <phoneticPr fontId="1"/>
  </si>
  <si>
    <t>糖尿病医療費総額抑制額
（円）</t>
    <rPh sb="0" eb="3">
      <t>トウニョウビョウ</t>
    </rPh>
    <rPh sb="3" eb="6">
      <t>イリョウヒ</t>
    </rPh>
    <rPh sb="6" eb="8">
      <t>ソウガク</t>
    </rPh>
    <rPh sb="8" eb="11">
      <t>ヨクセイガク</t>
    </rPh>
    <phoneticPr fontId="1"/>
  </si>
  <si>
    <t>#2 事業参加継続による群分け</t>
    <phoneticPr fontId="1"/>
  </si>
  <si>
    <t>#3 平均歩数の階級による群分け</t>
    <phoneticPr fontId="1"/>
  </si>
  <si>
    <t>#4 平均歩数の変化量の階級による群分け</t>
    <phoneticPr fontId="1"/>
  </si>
  <si>
    <t>参照シートガイド</t>
    <rPh sb="0" eb="2">
      <t>サンショウ</t>
    </rPh>
    <phoneticPr fontId="1"/>
  </si>
  <si>
    <t>総抑制額（調整前）</t>
    <rPh sb="0" eb="1">
      <t>ソウ</t>
    </rPh>
    <rPh sb="1" eb="4">
      <t>ヨクセイガク</t>
    </rPh>
    <rPh sb="5" eb="7">
      <t>チョウセイ</t>
    </rPh>
    <rPh sb="7" eb="8">
      <t>マエ</t>
    </rPh>
    <phoneticPr fontId="7"/>
  </si>
  <si>
    <t>参加群人数</t>
    <rPh sb="0" eb="3">
      <t>サンカグン</t>
    </rPh>
    <rPh sb="3" eb="5">
      <t>ニンズウ</t>
    </rPh>
    <phoneticPr fontId="1"/>
  </si>
  <si>
    <t>総医療費</t>
    <rPh sb="0" eb="4">
      <t>ソウイリョウヒ</t>
    </rPh>
    <phoneticPr fontId="7"/>
  </si>
  <si>
    <t>糖尿病医療費</t>
    <rPh sb="0" eb="3">
      <t>トウニョウビョウ</t>
    </rPh>
    <rPh sb="3" eb="6">
      <t>イリョウヒ</t>
    </rPh>
    <phoneticPr fontId="7"/>
  </si>
  <si>
    <t>高血圧医療費</t>
    <rPh sb="0" eb="3">
      <t>コウケツアツ</t>
    </rPh>
    <rPh sb="3" eb="6">
      <t>イリョウヒ</t>
    </rPh>
    <phoneticPr fontId="7"/>
  </si>
  <si>
    <t>※符号が負の場合は非参加分の方が減少が大きいことを意味する。</t>
    <rPh sb="1" eb="3">
      <t>フゴウ</t>
    </rPh>
    <rPh sb="6" eb="8">
      <t>バアイ</t>
    </rPh>
    <rPh sb="19" eb="20">
      <t>オオ</t>
    </rPh>
    <rPh sb="25" eb="27">
      <t>イミ</t>
    </rPh>
    <phoneticPr fontId="1"/>
  </si>
  <si>
    <t>糖尿病</t>
    <rPh sb="0" eb="2">
      <t>トウニョウ</t>
    </rPh>
    <rPh sb="2" eb="3">
      <t>ビョウ</t>
    </rPh>
    <phoneticPr fontId="7"/>
  </si>
  <si>
    <t>外来</t>
    <rPh sb="0" eb="2">
      <t>ガイライ</t>
    </rPh>
    <phoneticPr fontId="1"/>
  </si>
  <si>
    <t>入院</t>
    <rPh sb="0" eb="2">
      <t>ニュウイン</t>
    </rPh>
    <phoneticPr fontId="1"/>
  </si>
  <si>
    <t>総額</t>
    <rPh sb="0" eb="2">
      <t>ソウガク</t>
    </rPh>
    <phoneticPr fontId="7"/>
  </si>
  <si>
    <r>
      <t>追跡</t>
    </r>
    <r>
      <rPr>
        <sz val="10"/>
        <color theme="1"/>
        <rFont val="Meiryo UI"/>
        <family val="2"/>
        <charset val="128"/>
      </rPr>
      <t>期間</t>
    </r>
    <rPh sb="0" eb="2">
      <t>ツイセキ</t>
    </rPh>
    <rPh sb="2" eb="4">
      <t>キカン</t>
    </rPh>
    <phoneticPr fontId="1"/>
  </si>
  <si>
    <t>#1
YWP参加</t>
    <rPh sb="6" eb="8">
      <t>サンカ</t>
    </rPh>
    <phoneticPr fontId="1"/>
  </si>
  <si>
    <t>2015年~</t>
    <rPh sb="4" eb="5">
      <t>ネン</t>
    </rPh>
    <phoneticPr fontId="7"/>
  </si>
  <si>
    <t>×</t>
  </si>
  <si>
    <t>△</t>
  </si>
  <si>
    <t>×</t>
    <phoneticPr fontId="1"/>
  </si>
  <si>
    <t>△</t>
    <phoneticPr fontId="1"/>
  </si>
  <si>
    <r>
      <t>第1群</t>
    </r>
    <r>
      <rPr>
        <sz val="10"/>
        <color theme="1"/>
        <rFont val="Meiryo UI"/>
        <family val="2"/>
        <charset val="128"/>
      </rPr>
      <t xml:space="preserve"> </t>
    </r>
    <r>
      <rPr>
        <sz val="10"/>
        <color theme="1"/>
        <rFont val="Meiryo UI"/>
        <family val="2"/>
        <charset val="128"/>
      </rPr>
      <t>vs.</t>
    </r>
    <r>
      <rPr>
        <sz val="10"/>
        <color theme="1"/>
        <rFont val="Meiryo UI"/>
        <family val="2"/>
        <charset val="128"/>
      </rPr>
      <t xml:space="preserve"> </t>
    </r>
    <r>
      <rPr>
        <sz val="10"/>
        <color theme="1"/>
        <rFont val="Meiryo UI"/>
        <family val="2"/>
        <charset val="128"/>
      </rPr>
      <t>第4群</t>
    </r>
    <rPh sb="0" eb="1">
      <t>ダイ</t>
    </rPh>
    <rPh sb="2" eb="3">
      <t>グン</t>
    </rPh>
    <rPh sb="8" eb="9">
      <t>ダイ</t>
    </rPh>
    <rPh sb="10" eb="11">
      <t>グン</t>
    </rPh>
    <phoneticPr fontId="1"/>
  </si>
  <si>
    <t>2016年~</t>
    <rPh sb="4" eb="5">
      <t>ネン</t>
    </rPh>
    <phoneticPr fontId="7"/>
  </si>
  <si>
    <r>
      <t>第1群</t>
    </r>
    <r>
      <rPr>
        <sz val="10"/>
        <color theme="1"/>
        <rFont val="Meiryo UI"/>
        <family val="2"/>
        <charset val="128"/>
      </rPr>
      <t xml:space="preserve"> vs. </t>
    </r>
    <r>
      <rPr>
        <sz val="10"/>
        <color theme="1"/>
        <rFont val="Meiryo UI"/>
        <family val="2"/>
        <charset val="128"/>
      </rPr>
      <t>第4群</t>
    </r>
    <rPh sb="0" eb="1">
      <t>ダイ</t>
    </rPh>
    <rPh sb="2" eb="3">
      <t>グン</t>
    </rPh>
    <rPh sb="8" eb="9">
      <t>ダイ</t>
    </rPh>
    <rPh sb="10" eb="11">
      <t>グン</t>
    </rPh>
    <phoneticPr fontId="1"/>
  </si>
  <si>
    <t>#2
YWP参加継続</t>
    <rPh sb="6" eb="8">
      <t>サンカ</t>
    </rPh>
    <rPh sb="8" eb="10">
      <t>ケイゾク</t>
    </rPh>
    <phoneticPr fontId="1"/>
  </si>
  <si>
    <r>
      <t>第1-a</t>
    </r>
    <r>
      <rPr>
        <sz val="10"/>
        <color theme="1"/>
        <rFont val="Meiryo UI"/>
        <family val="2"/>
        <charset val="128"/>
      </rPr>
      <t>群</t>
    </r>
    <r>
      <rPr>
        <sz val="10"/>
        <color theme="1"/>
        <rFont val="Meiryo UI"/>
        <family val="2"/>
        <charset val="128"/>
      </rPr>
      <t xml:space="preserve"> vs. </t>
    </r>
    <r>
      <rPr>
        <sz val="10"/>
        <color theme="1"/>
        <rFont val="Meiryo UI"/>
        <family val="2"/>
        <charset val="128"/>
      </rPr>
      <t>第4</t>
    </r>
    <r>
      <rPr>
        <sz val="10"/>
        <color theme="1"/>
        <rFont val="Meiryo UI"/>
        <family val="2"/>
        <charset val="128"/>
      </rPr>
      <t>-c</t>
    </r>
    <r>
      <rPr>
        <sz val="10"/>
        <color theme="1"/>
        <rFont val="Meiryo UI"/>
        <family val="2"/>
        <charset val="128"/>
      </rPr>
      <t>群</t>
    </r>
    <rPh sb="0" eb="1">
      <t>ダイ</t>
    </rPh>
    <rPh sb="4" eb="5">
      <t>グン</t>
    </rPh>
    <rPh sb="10" eb="11">
      <t>ダイ</t>
    </rPh>
    <rPh sb="14" eb="15">
      <t>グン</t>
    </rPh>
    <phoneticPr fontId="1"/>
  </si>
  <si>
    <t>追跡
開始年度</t>
    <rPh sb="0" eb="2">
      <t>ツイセキ</t>
    </rPh>
    <rPh sb="3" eb="5">
      <t>カイシ</t>
    </rPh>
    <rPh sb="5" eb="7">
      <t>ネンド</t>
    </rPh>
    <phoneticPr fontId="1"/>
  </si>
  <si>
    <r>
      <t>●
47,</t>
    </r>
    <r>
      <rPr>
        <sz val="10"/>
        <color theme="1"/>
        <rFont val="Meiryo UI"/>
        <family val="2"/>
        <charset val="128"/>
      </rPr>
      <t>536～44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423
</t>
    </r>
    <r>
      <rPr>
        <sz val="10"/>
        <color theme="1"/>
        <rFont val="Meiryo UI"/>
        <family val="2"/>
        <charset val="128"/>
      </rPr>
      <t>52,821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74,226</t>
    </r>
    <phoneticPr fontId="1"/>
  </si>
  <si>
    <r>
      <t>★
195,</t>
    </r>
    <r>
      <rPr>
        <sz val="10"/>
        <color theme="1"/>
        <rFont val="Meiryo UI"/>
        <family val="2"/>
        <charset val="128"/>
      </rPr>
      <t>283～113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040
</t>
    </r>
    <r>
      <rPr>
        <sz val="10"/>
        <color theme="1"/>
        <rFont val="Meiryo UI"/>
        <family val="2"/>
        <charset val="128"/>
      </rPr>
      <t>186,794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117,596</t>
    </r>
    <phoneticPr fontId="1"/>
  </si>
  <si>
    <t>●
245,726～166,536
239,002～175,091</t>
    <phoneticPr fontId="1"/>
  </si>
  <si>
    <r>
      <t>●
192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>219～113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267
</t>
    </r>
    <r>
      <rPr>
        <sz val="10"/>
        <color theme="1"/>
        <rFont val="Meiryo UI"/>
        <family val="2"/>
        <charset val="128"/>
      </rPr>
      <t>185,320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117,102</t>
    </r>
    <phoneticPr fontId="1"/>
  </si>
  <si>
    <t>e
e
e</t>
    <phoneticPr fontId="1"/>
  </si>
  <si>
    <r>
      <t xml:space="preserve">e
</t>
    </r>
    <r>
      <rPr>
        <sz val="10"/>
        <color theme="0" tint="-0.14999847407452621"/>
        <rFont val="Meiryo UI"/>
        <family val="3"/>
        <charset val="128"/>
      </rPr>
      <t>e
e</t>
    </r>
    <phoneticPr fontId="1"/>
  </si>
  <si>
    <r>
      <t xml:space="preserve">★
109.5398～110.0073
</t>
    </r>
    <r>
      <rPr>
        <sz val="10"/>
        <color theme="1"/>
        <rFont val="Meiryo UI"/>
        <family val="2"/>
        <charset val="128"/>
      </rPr>
      <t>174.8735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337.4323</t>
    </r>
    <phoneticPr fontId="1"/>
  </si>
  <si>
    <t>●
3,304～3,936
2,872～4,035</t>
    <phoneticPr fontId="1"/>
  </si>
  <si>
    <t>★
3,278～2,979
2,872～3,231</t>
    <phoneticPr fontId="1"/>
  </si>
  <si>
    <r>
      <t>★
3,351～3,179
3,075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3,564</t>
    </r>
    <phoneticPr fontId="1"/>
  </si>
  <si>
    <r>
      <t>★
3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>304～2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789
</t>
    </r>
    <r>
      <rPr>
        <sz val="10"/>
        <color theme="1"/>
        <rFont val="Meiryo UI"/>
        <family val="2"/>
        <charset val="128"/>
      </rPr>
      <t>2,872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3,224</t>
    </r>
    <phoneticPr fontId="1"/>
  </si>
  <si>
    <r>
      <t>★
3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>355～2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831
</t>
    </r>
    <r>
      <rPr>
        <sz val="10"/>
        <color theme="1"/>
        <rFont val="Meiryo UI"/>
        <family val="2"/>
        <charset val="128"/>
      </rPr>
      <t>3,091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3,540</t>
    </r>
    <phoneticPr fontId="1"/>
  </si>
  <si>
    <r>
      <t>★
4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>006～3</t>
    </r>
    <r>
      <rPr>
        <sz val="10"/>
        <color theme="1"/>
        <rFont val="Meiryo UI"/>
        <family val="2"/>
        <charset val="128"/>
      </rPr>
      <t>,</t>
    </r>
    <r>
      <rPr>
        <sz val="10"/>
        <color theme="1"/>
        <rFont val="Meiryo UI"/>
        <family val="2"/>
        <charset val="128"/>
      </rPr>
      <t xml:space="preserve">974
</t>
    </r>
    <r>
      <rPr>
        <sz val="10"/>
        <color theme="1"/>
        <rFont val="Meiryo UI"/>
        <family val="2"/>
        <charset val="128"/>
      </rPr>
      <t>3,680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4,129</t>
    </r>
    <phoneticPr fontId="1"/>
  </si>
  <si>
    <t>糖尿病医療費</t>
    <rPh sb="0" eb="2">
      <t>トウニョウ</t>
    </rPh>
    <rPh sb="2" eb="3">
      <t>ビョウ</t>
    </rPh>
    <rPh sb="3" eb="6">
      <t>イリョウヒ</t>
    </rPh>
    <phoneticPr fontId="7"/>
  </si>
  <si>
    <t>追跡期間</t>
    <rPh sb="0" eb="2">
      <t>ツイセキ</t>
    </rPh>
    <rPh sb="2" eb="4">
      <t>キカン</t>
    </rPh>
    <phoneticPr fontId="1"/>
  </si>
  <si>
    <t>☆</t>
    <phoneticPr fontId="7"/>
  </si>
  <si>
    <t>☆</t>
  </si>
  <si>
    <t>○</t>
  </si>
  <si>
    <t>○</t>
    <phoneticPr fontId="7"/>
  </si>
  <si>
    <t>凡例：「★」有意差あり(0＜p＜0.05)、「●」有意傾向あり(0.05≦p＜0.10)、「△」参加群の方が良い数値(p≧0.10)、「×」非参加群の方が良い数値</t>
  </si>
  <si>
    <r>
      <t>#</t>
    </r>
    <r>
      <rPr>
        <sz val="10"/>
        <color theme="1"/>
        <rFont val="Meiryo UI"/>
        <family val="2"/>
        <charset val="128"/>
      </rPr>
      <t>4</t>
    </r>
    <r>
      <rPr>
        <sz val="10"/>
        <color theme="1"/>
        <rFont val="Meiryo UI"/>
        <family val="2"/>
        <charset val="128"/>
      </rPr>
      <t xml:space="preserve">
歩数変化量</t>
    </r>
    <rPh sb="3" eb="8">
      <t>ホスウヘンカリョウ</t>
    </rPh>
    <phoneticPr fontId="1"/>
  </si>
  <si>
    <t>#3
歩数階級</t>
    <rPh sb="3" eb="7">
      <t>ホスウカイキュウ</t>
    </rPh>
    <phoneticPr fontId="1"/>
  </si>
  <si>
    <r>
      <t>#</t>
    </r>
    <r>
      <rPr>
        <sz val="10"/>
        <color theme="1"/>
        <rFont val="Meiryo UI"/>
        <family val="2"/>
        <charset val="128"/>
      </rPr>
      <t>4</t>
    </r>
    <r>
      <rPr>
        <sz val="10"/>
        <color theme="1"/>
        <rFont val="Meiryo UI"/>
        <family val="2"/>
        <charset val="128"/>
      </rPr>
      <t>第3群 vs. #1第4群</t>
    </r>
    <rPh sb="2" eb="3">
      <t>ダイ</t>
    </rPh>
    <rPh sb="4" eb="5">
      <t>グン</t>
    </rPh>
    <rPh sb="12" eb="13">
      <t>ダイ</t>
    </rPh>
    <rPh sb="14" eb="15">
      <t>グン</t>
    </rPh>
    <phoneticPr fontId="1"/>
  </si>
  <si>
    <r>
      <t xml:space="preserve">★
53.74615～25.49464
</t>
    </r>
    <r>
      <rPr>
        <sz val="10"/>
        <color theme="1"/>
        <rFont val="Meiryo UI"/>
        <family val="2"/>
        <charset val="128"/>
      </rPr>
      <t>188.3737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356.4719</t>
    </r>
    <phoneticPr fontId="1"/>
  </si>
  <si>
    <r>
      <t xml:space="preserve">●
120.7846～97.51668
</t>
    </r>
    <r>
      <rPr>
        <sz val="10"/>
        <color theme="1"/>
        <rFont val="Meiryo UI"/>
        <family val="2"/>
        <charset val="128"/>
      </rPr>
      <t>175.1469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335.5053</t>
    </r>
    <phoneticPr fontId="1"/>
  </si>
  <si>
    <t>●
3178.73～1942.64
3047.8～3393.769</t>
    <phoneticPr fontId="1"/>
  </si>
  <si>
    <r>
      <t xml:space="preserve">★
4230.577～1969.906
</t>
    </r>
    <r>
      <rPr>
        <sz val="10"/>
        <color theme="1"/>
        <rFont val="Meiryo UI"/>
        <family val="2"/>
        <charset val="128"/>
      </rPr>
      <t>3223.268</t>
    </r>
    <r>
      <rPr>
        <sz val="10"/>
        <color theme="1"/>
        <rFont val="Meiryo UI"/>
        <family val="2"/>
        <charset val="128"/>
      </rPr>
      <t>～</t>
    </r>
    <r>
      <rPr>
        <sz val="10"/>
        <color theme="1"/>
        <rFont val="Meiryo UI"/>
        <family val="2"/>
        <charset val="128"/>
      </rPr>
      <t>3730.273</t>
    </r>
    <phoneticPr fontId="1"/>
  </si>
  <si>
    <t>医療費（調整前）
医療費（調整後）
医療費推移（調整前）
医療費推移（調整後）</t>
    <rPh sb="15" eb="16">
      <t>アト</t>
    </rPh>
    <rPh sb="37" eb="38">
      <t>アト</t>
    </rPh>
    <phoneticPr fontId="1"/>
  </si>
  <si>
    <t>生活習慣病
生活習慣病_人数仮定</t>
    <phoneticPr fontId="1"/>
  </si>
  <si>
    <t>医療費抑制額（調整前）
医療費抑制額（調整後）</t>
    <phoneticPr fontId="1"/>
  </si>
  <si>
    <t>シート名</t>
    <rPh sb="3" eb="4">
      <t>メイ</t>
    </rPh>
    <phoneticPr fontId="1"/>
  </si>
  <si>
    <t>②201504~1603参加、翌月から12か月のうち6か月以上データあり人数</t>
    <rPh sb="12" eb="14">
      <t>サンカ</t>
    </rPh>
    <rPh sb="15" eb="17">
      <t>ヨクゲツ</t>
    </rPh>
    <rPh sb="22" eb="23">
      <t>ゲツ</t>
    </rPh>
    <rPh sb="28" eb="31">
      <t>ゲツイジョウ</t>
    </rPh>
    <rPh sb="36" eb="38">
      <t>ニンスウ</t>
    </rPh>
    <phoneticPr fontId="11"/>
  </si>
  <si>
    <t>③201410~1603参加、翌月から12か月のうち6か月以上データあり人数</t>
    <rPh sb="36" eb="38">
      <t>ニンズウ</t>
    </rPh>
    <phoneticPr fontId="7"/>
  </si>
  <si>
    <t>事業全体の参加年度別
６か月以上データ有人数</t>
    <rPh sb="0" eb="2">
      <t>ジギョウ</t>
    </rPh>
    <rPh sb="2" eb="4">
      <t>ゼンタイ</t>
    </rPh>
    <rPh sb="5" eb="9">
      <t>サンカネンド</t>
    </rPh>
    <rPh sb="9" eb="10">
      <t>ベツ</t>
    </rPh>
    <rPh sb="13" eb="14">
      <t>ゲツ</t>
    </rPh>
    <rPh sb="14" eb="16">
      <t>イジョウ</t>
    </rPh>
    <rPh sb="19" eb="20">
      <t>アリ</t>
    </rPh>
    <rPh sb="20" eb="22">
      <t>ニンズウ</t>
    </rPh>
    <phoneticPr fontId="7"/>
  </si>
  <si>
    <r>
      <t>#</t>
    </r>
    <r>
      <rPr>
        <sz val="10"/>
        <color theme="1"/>
        <rFont val="Meiryo UI"/>
        <family val="2"/>
        <charset val="128"/>
      </rPr>
      <t>4</t>
    </r>
    <r>
      <rPr>
        <sz val="10"/>
        <color theme="1"/>
        <rFont val="Meiryo UI"/>
        <family val="2"/>
        <charset val="128"/>
      </rPr>
      <t xml:space="preserve">
歩数変化量</t>
    </r>
    <rPh sb="3" eb="8">
      <t>ホスウヘンカリョウ</t>
    </rPh>
    <phoneticPr fontId="1"/>
  </si>
  <si>
    <t>★
52,208～57,495
55,511～36,514</t>
    <phoneticPr fontId="1"/>
  </si>
  <si>
    <t>★
239,002～175,091
246,712～142,616</t>
    <phoneticPr fontId="1"/>
  </si>
  <si>
    <t>※医療費の分析において、分析結果を直接導き出すためのプログラムを作成しており、各群・各地点での医療費額などの途中経過を逐次算出することは、別途抽出作業を必要とする。今回の分析事業では、期間と予算との関係から、各群・各地点での医療費額については上表に示す値のみ算出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</si>
</sst>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0"/>
    <numFmt numFmtId="177" formatCode="#,##0.00000"/>
  </numFmts>
  <fonts count="17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vertAlign val="superscript"/>
      <sz val="12"/>
      <color rgb="FF0080B1"/>
      <name val="Arial"/>
      <family val="2"/>
    </font>
    <font>
      <b/>
      <sz val="9"/>
      <color indexed="81"/>
      <name val="MS P ゴシック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color rgb="FF3F3F76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sz val="10"/>
      <color theme="0" tint="-0.14999847407452621"/>
      <name val="Meiryo UI"/>
      <family val="2"/>
      <charset val="128"/>
    </font>
    <font>
      <sz val="10"/>
      <color theme="0" tint="-0.1499984740745262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6" fillId="0" borderId="0" xfId="2" applyFont="1"/>
    <xf numFmtId="0" fontId="2" fillId="0" borderId="0" xfId="3" applyAlignment="1">
      <alignment horizontal="right" vertical="center"/>
    </xf>
    <xf numFmtId="0" fontId="2" fillId="0" borderId="0" xfId="3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vertical="center" wrapText="1"/>
    </xf>
    <xf numFmtId="38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2" xfId="1" applyNumberFormat="1" applyFont="1" applyFill="1" applyBorder="1" applyAlignment="1">
      <alignment horizontal="right" vertical="center"/>
    </xf>
    <xf numFmtId="3" fontId="0" fillId="0" borderId="2" xfId="1" applyNumberFormat="1" applyFont="1" applyFill="1" applyBorder="1" applyAlignment="1">
      <alignment horizontal="right" vertical="center"/>
    </xf>
    <xf numFmtId="4" fontId="0" fillId="0" borderId="6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0" fontId="0" fillId="2" borderId="7" xfId="3" applyFont="1" applyFill="1" applyBorder="1" applyAlignment="1">
      <alignment horizontal="center" vertical="center" wrapText="1"/>
    </xf>
    <xf numFmtId="0" fontId="2" fillId="2" borderId="1" xfId="3" applyFill="1" applyBorder="1" applyAlignment="1">
      <alignment horizontal="center" vertical="center" wrapText="1"/>
    </xf>
    <xf numFmtId="0" fontId="2" fillId="2" borderId="8" xfId="3" applyFill="1" applyBorder="1" applyAlignment="1">
      <alignment horizontal="center" vertical="center" wrapText="1"/>
    </xf>
    <xf numFmtId="0" fontId="2" fillId="2" borderId="9" xfId="3" applyFill="1" applyBorder="1" applyAlignment="1">
      <alignment horizontal="center" vertical="center" wrapText="1"/>
    </xf>
    <xf numFmtId="38" fontId="2" fillId="0" borderId="11" xfId="4" applyFont="1" applyFill="1" applyBorder="1" applyAlignment="1">
      <alignment horizontal="right" vertical="center"/>
    </xf>
    <xf numFmtId="0" fontId="2" fillId="0" borderId="12" xfId="3" applyBorder="1" applyAlignment="1">
      <alignment horizontal="center" vertical="center"/>
    </xf>
    <xf numFmtId="38" fontId="2" fillId="0" borderId="14" xfId="4" applyFont="1" applyFill="1" applyBorder="1" applyAlignment="1">
      <alignment horizontal="right" vertical="center"/>
    </xf>
    <xf numFmtId="0" fontId="2" fillId="0" borderId="15" xfId="3" applyBorder="1" applyAlignment="1">
      <alignment horizontal="center" vertical="center"/>
    </xf>
    <xf numFmtId="0" fontId="0" fillId="2" borderId="1" xfId="3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/>
    </xf>
    <xf numFmtId="38" fontId="0" fillId="6" borderId="0" xfId="0" applyNumberFormat="1" applyFill="1">
      <alignment vertical="center"/>
    </xf>
    <xf numFmtId="38" fontId="0" fillId="5" borderId="0" xfId="0" applyNumberFormat="1" applyFill="1">
      <alignment vertical="center"/>
    </xf>
    <xf numFmtId="0" fontId="2" fillId="0" borderId="10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3" fontId="6" fillId="0" borderId="0" xfId="2" applyNumberFormat="1" applyFont="1"/>
    <xf numFmtId="0" fontId="0" fillId="2" borderId="2" xfId="3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2" fillId="2" borderId="16" xfId="3" applyFill="1" applyBorder="1" applyAlignment="1">
      <alignment horizontal="center" vertical="center" wrapText="1"/>
    </xf>
    <xf numFmtId="0" fontId="2" fillId="0" borderId="16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38" fontId="2" fillId="0" borderId="2" xfId="4" applyFont="1" applyFill="1" applyBorder="1" applyAlignment="1">
      <alignment horizontal="right" vertical="center"/>
    </xf>
    <xf numFmtId="0" fontId="2" fillId="2" borderId="17" xfId="3" applyFill="1" applyBorder="1" applyAlignment="1">
      <alignment horizontal="center" vertical="center" wrapText="1"/>
    </xf>
    <xf numFmtId="0" fontId="2" fillId="0" borderId="17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2" borderId="2" xfId="3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2" xfId="1" applyFont="1" applyFill="1" applyBorder="1" applyAlignment="1">
      <alignment horizontal="right" vertical="center"/>
    </xf>
    <xf numFmtId="0" fontId="6" fillId="4" borderId="0" xfId="2" applyFont="1" applyFill="1"/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0" fontId="0" fillId="9" borderId="2" xfId="5" applyNumberFormat="1" applyFont="1" applyFill="1" applyBorder="1">
      <alignment vertical="center"/>
    </xf>
    <xf numFmtId="1" fontId="0" fillId="8" borderId="2" xfId="0" applyNumberFormat="1" applyFill="1" applyBorder="1">
      <alignment vertical="center"/>
    </xf>
    <xf numFmtId="0" fontId="0" fillId="9" borderId="2" xfId="5" applyNumberFormat="1" applyFont="1" applyFill="1" applyBorder="1">
      <alignment vertical="center"/>
    </xf>
    <xf numFmtId="0" fontId="6" fillId="4" borderId="0" xfId="2" applyFont="1" applyFill="1" applyAlignment="1">
      <alignment horizontal="centerContinuous" vertical="center"/>
    </xf>
    <xf numFmtId="0" fontId="6" fillId="2" borderId="9" xfId="3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15" xfId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0" fontId="0" fillId="0" borderId="2" xfId="3" applyFont="1" applyBorder="1" applyAlignment="1">
      <alignment horizontal="center" vertical="center" wrapText="1"/>
    </xf>
    <xf numFmtId="0" fontId="0" fillId="0" borderId="7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2" fillId="0" borderId="8" xfId="3" applyBorder="1" applyAlignment="1">
      <alignment horizontal="center" vertical="center" wrapText="1"/>
    </xf>
    <xf numFmtId="0" fontId="2" fillId="0" borderId="2" xfId="3" applyBorder="1" applyAlignment="1">
      <alignment horizontal="center" vertical="center"/>
    </xf>
    <xf numFmtId="0" fontId="12" fillId="0" borderId="0" xfId="3" applyFont="1">
      <alignment vertical="center"/>
    </xf>
    <xf numFmtId="0" fontId="2" fillId="2" borderId="22" xfId="3" applyFill="1" applyBorder="1" applyAlignment="1">
      <alignment horizontal="centerContinuous" vertical="center"/>
    </xf>
    <xf numFmtId="0" fontId="2" fillId="2" borderId="18" xfId="3" applyFill="1" applyBorder="1" applyAlignment="1">
      <alignment horizontal="centerContinuous" vertical="center"/>
    </xf>
    <xf numFmtId="0" fontId="2" fillId="2" borderId="7" xfId="3" applyFill="1" applyBorder="1" applyAlignment="1">
      <alignment horizontal="center" vertical="center" wrapText="1"/>
    </xf>
    <xf numFmtId="0" fontId="2" fillId="3" borderId="33" xfId="3" applyFill="1" applyBorder="1">
      <alignment vertical="center"/>
    </xf>
    <xf numFmtId="0" fontId="2" fillId="3" borderId="34" xfId="3" applyFill="1" applyBorder="1" applyAlignment="1">
      <alignment horizontal="center" vertical="center"/>
    </xf>
    <xf numFmtId="0" fontId="2" fillId="3" borderId="35" xfId="3" applyFill="1" applyBorder="1" applyAlignment="1">
      <alignment horizontal="center" vertical="center"/>
    </xf>
    <xf numFmtId="0" fontId="2" fillId="3" borderId="10" xfId="3" applyFill="1" applyBorder="1" applyAlignment="1">
      <alignment horizontal="center" vertical="center"/>
    </xf>
    <xf numFmtId="0" fontId="2" fillId="3" borderId="11" xfId="3" applyFill="1" applyBorder="1" applyAlignment="1">
      <alignment horizontal="center" vertical="center"/>
    </xf>
    <xf numFmtId="0" fontId="2" fillId="3" borderId="37" xfId="3" applyFill="1" applyBorder="1">
      <alignment vertical="center"/>
    </xf>
    <xf numFmtId="0" fontId="2" fillId="3" borderId="38" xfId="3" applyFill="1" applyBorder="1" applyAlignment="1">
      <alignment horizontal="center" vertical="center"/>
    </xf>
    <xf numFmtId="0" fontId="2" fillId="3" borderId="39" xfId="3" applyFill="1" applyBorder="1" applyAlignment="1">
      <alignment horizontal="center" vertical="center"/>
    </xf>
    <xf numFmtId="0" fontId="2" fillId="3" borderId="13" xfId="3" applyFill="1" applyBorder="1" applyAlignment="1">
      <alignment horizontal="center" vertical="center"/>
    </xf>
    <xf numFmtId="0" fontId="2" fillId="2" borderId="33" xfId="3" applyFill="1" applyBorder="1">
      <alignment vertical="center"/>
    </xf>
    <xf numFmtId="0" fontId="2" fillId="2" borderId="34" xfId="3" applyFill="1" applyBorder="1" applyAlignment="1">
      <alignment horizontal="center" vertical="center"/>
    </xf>
    <xf numFmtId="0" fontId="2" fillId="2" borderId="35" xfId="3" applyFill="1" applyBorder="1" applyAlignment="1">
      <alignment horizontal="center" vertical="center"/>
    </xf>
    <xf numFmtId="0" fontId="2" fillId="2" borderId="10" xfId="3" applyFill="1" applyBorder="1" applyAlignment="1">
      <alignment horizontal="center" vertical="center"/>
    </xf>
    <xf numFmtId="0" fontId="2" fillId="2" borderId="11" xfId="3" applyFill="1" applyBorder="1" applyAlignment="1">
      <alignment horizontal="center" vertical="center"/>
    </xf>
    <xf numFmtId="0" fontId="2" fillId="2" borderId="37" xfId="3" applyFill="1" applyBorder="1">
      <alignment vertical="center"/>
    </xf>
    <xf numFmtId="0" fontId="2" fillId="2" borderId="38" xfId="3" applyFill="1" applyBorder="1" applyAlignment="1">
      <alignment horizontal="center" vertical="center"/>
    </xf>
    <xf numFmtId="0" fontId="2" fillId="2" borderId="39" xfId="3" applyFill="1" applyBorder="1" applyAlignment="1">
      <alignment horizontal="center" vertical="center"/>
    </xf>
    <xf numFmtId="0" fontId="2" fillId="2" borderId="13" xfId="3" applyFill="1" applyBorder="1" applyAlignment="1">
      <alignment horizontal="center" vertical="center"/>
    </xf>
    <xf numFmtId="0" fontId="0" fillId="3" borderId="11" xfId="3" applyFont="1" applyFill="1" applyBorder="1" applyAlignment="1">
      <alignment horizontal="center" vertical="center" wrapText="1"/>
    </xf>
    <xf numFmtId="0" fontId="0" fillId="3" borderId="14" xfId="3" applyFont="1" applyFill="1" applyBorder="1" applyAlignment="1">
      <alignment horizontal="center" vertical="center" wrapText="1"/>
    </xf>
    <xf numFmtId="0" fontId="0" fillId="2" borderId="11" xfId="3" applyFont="1" applyFill="1" applyBorder="1" applyAlignment="1">
      <alignment horizontal="center" vertical="center" wrapText="1"/>
    </xf>
    <xf numFmtId="0" fontId="0" fillId="2" borderId="14" xfId="3" applyFont="1" applyFill="1" applyBorder="1" applyAlignment="1">
      <alignment horizontal="center" vertical="center" wrapText="1"/>
    </xf>
    <xf numFmtId="0" fontId="0" fillId="3" borderId="10" xfId="3" applyFont="1" applyFill="1" applyBorder="1" applyAlignment="1">
      <alignment horizontal="center" vertical="center" wrapText="1"/>
    </xf>
    <xf numFmtId="0" fontId="0" fillId="2" borderId="28" xfId="3" applyFont="1" applyFill="1" applyBorder="1" applyAlignment="1">
      <alignment horizontal="center" vertical="center" wrapText="1"/>
    </xf>
    <xf numFmtId="0" fontId="0" fillId="2" borderId="39" xfId="3" applyFont="1" applyFill="1" applyBorder="1" applyAlignment="1">
      <alignment horizontal="center" vertical="center" wrapText="1"/>
    </xf>
    <xf numFmtId="0" fontId="0" fillId="3" borderId="34" xfId="3" applyFont="1" applyFill="1" applyBorder="1" applyAlignment="1">
      <alignment horizontal="center" vertical="center" wrapText="1"/>
    </xf>
    <xf numFmtId="0" fontId="0" fillId="2" borderId="34" xfId="3" applyFont="1" applyFill="1" applyBorder="1" applyAlignment="1">
      <alignment horizontal="center" vertical="center" wrapText="1"/>
    </xf>
    <xf numFmtId="0" fontId="0" fillId="2" borderId="35" xfId="3" applyFont="1" applyFill="1" applyBorder="1" applyAlignment="1">
      <alignment horizontal="center" vertical="center" wrapText="1"/>
    </xf>
    <xf numFmtId="0" fontId="0" fillId="2" borderId="10" xfId="3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2" fillId="3" borderId="27" xfId="3" applyFill="1" applyBorder="1">
      <alignment vertical="center"/>
    </xf>
    <xf numFmtId="0" fontId="2" fillId="2" borderId="27" xfId="3" applyFill="1" applyBorder="1">
      <alignment vertical="center"/>
    </xf>
    <xf numFmtId="0" fontId="2" fillId="2" borderId="1" xfId="3" applyFill="1" applyBorder="1">
      <alignment vertical="center"/>
    </xf>
    <xf numFmtId="0" fontId="2" fillId="2" borderId="7" xfId="3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0" fontId="0" fillId="2" borderId="11" xfId="3" applyFont="1" applyFill="1" applyBorder="1" applyAlignment="1">
      <alignment horizontal="center" vertical="center"/>
    </xf>
    <xf numFmtId="0" fontId="0" fillId="2" borderId="2" xfId="3" applyFont="1" applyFill="1" applyBorder="1" applyAlignment="1">
      <alignment horizontal="center" vertical="center"/>
    </xf>
    <xf numFmtId="0" fontId="0" fillId="3" borderId="35" xfId="3" applyFont="1" applyFill="1" applyBorder="1" applyAlignment="1">
      <alignment horizontal="center" vertical="center" wrapText="1"/>
    </xf>
    <xf numFmtId="0" fontId="2" fillId="0" borderId="34" xfId="3" applyBorder="1" applyAlignment="1">
      <alignment horizontal="center" vertical="center"/>
    </xf>
    <xf numFmtId="0" fontId="0" fillId="0" borderId="35" xfId="3" applyFont="1" applyBorder="1" applyAlignment="1">
      <alignment horizontal="center" vertical="center" wrapText="1"/>
    </xf>
    <xf numFmtId="0" fontId="0" fillId="0" borderId="10" xfId="3" applyFont="1" applyBorder="1" applyAlignment="1">
      <alignment horizontal="center" vertical="center" wrapText="1"/>
    </xf>
    <xf numFmtId="0" fontId="2" fillId="0" borderId="35" xfId="3" applyBorder="1" applyAlignment="1">
      <alignment horizontal="center" vertical="center"/>
    </xf>
    <xf numFmtId="0" fontId="13" fillId="0" borderId="11" xfId="3" applyFont="1" applyBorder="1" applyAlignment="1">
      <alignment horizontal="center" vertical="center" wrapText="1"/>
    </xf>
    <xf numFmtId="0" fontId="2" fillId="0" borderId="38" xfId="3" applyBorder="1" applyAlignment="1">
      <alignment horizontal="center" vertical="center"/>
    </xf>
    <xf numFmtId="0" fontId="2" fillId="0" borderId="39" xfId="3" applyBorder="1" applyAlignment="1">
      <alignment horizontal="center" vertical="center"/>
    </xf>
    <xf numFmtId="0" fontId="14" fillId="0" borderId="14" xfId="3" applyFont="1" applyBorder="1" applyAlignment="1">
      <alignment horizontal="center" vertical="center" wrapText="1"/>
    </xf>
    <xf numFmtId="0" fontId="0" fillId="0" borderId="0" xfId="3" applyFont="1">
      <alignment vertical="center"/>
    </xf>
    <xf numFmtId="38" fontId="2" fillId="0" borderId="12" xfId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7" xfId="3" applyFont="1" applyBorder="1" applyAlignment="1">
      <alignment vertical="center" wrapText="1"/>
    </xf>
    <xf numFmtId="0" fontId="2" fillId="0" borderId="7" xfId="3" applyBorder="1">
      <alignment vertical="center"/>
    </xf>
    <xf numFmtId="0" fontId="2" fillId="0" borderId="1" xfId="3" applyBorder="1" applyAlignment="1">
      <alignment horizontal="center" vertical="center"/>
    </xf>
    <xf numFmtId="0" fontId="6" fillId="0" borderId="7" xfId="3" applyFont="1" applyBorder="1" applyAlignment="1">
      <alignment vertical="center" wrapText="1"/>
    </xf>
    <xf numFmtId="0" fontId="6" fillId="0" borderId="7" xfId="3" applyFont="1" applyBorder="1">
      <alignment vertical="center"/>
    </xf>
    <xf numFmtId="0" fontId="2" fillId="2" borderId="2" xfId="3" applyFill="1" applyBorder="1" applyAlignment="1">
      <alignment horizontal="center" vertical="center" wrapText="1"/>
    </xf>
    <xf numFmtId="0" fontId="2" fillId="2" borderId="25" xfId="3" applyFill="1" applyBorder="1" applyAlignment="1">
      <alignment vertical="center" wrapText="1"/>
    </xf>
    <xf numFmtId="0" fontId="2" fillId="2" borderId="29" xfId="3" applyFill="1" applyBorder="1" applyAlignment="1">
      <alignment vertical="center" wrapText="1"/>
    </xf>
    <xf numFmtId="0" fontId="2" fillId="2" borderId="27" xfId="3" applyFill="1" applyBorder="1" applyAlignment="1">
      <alignment vertical="center" wrapText="1"/>
    </xf>
    <xf numFmtId="0" fontId="2" fillId="2" borderId="31" xfId="3" applyFill="1" applyBorder="1" applyAlignment="1">
      <alignment vertical="center" wrapText="1"/>
    </xf>
    <xf numFmtId="0" fontId="2" fillId="2" borderId="19" xfId="3" applyFill="1" applyBorder="1" applyAlignment="1">
      <alignment horizontal="right" vertical="center"/>
    </xf>
    <xf numFmtId="0" fontId="2" fillId="2" borderId="20" xfId="3" applyFill="1" applyBorder="1" applyAlignment="1">
      <alignment horizontal="right" vertical="center"/>
    </xf>
    <xf numFmtId="0" fontId="2" fillId="2" borderId="21" xfId="3" applyFill="1" applyBorder="1" applyAlignment="1">
      <alignment horizontal="right" vertical="center"/>
    </xf>
    <xf numFmtId="0" fontId="2" fillId="2" borderId="23" xfId="3" applyFill="1" applyBorder="1" applyAlignment="1">
      <alignment horizontal="right" vertical="center"/>
    </xf>
    <xf numFmtId="0" fontId="2" fillId="2" borderId="24" xfId="3" applyFill="1" applyBorder="1" applyAlignment="1">
      <alignment horizontal="right" vertical="center"/>
    </xf>
    <xf numFmtId="0" fontId="2" fillId="3" borderId="32" xfId="3" applyFill="1" applyBorder="1" applyAlignment="1">
      <alignment vertical="center" wrapText="1"/>
    </xf>
    <xf numFmtId="0" fontId="2" fillId="3" borderId="36" xfId="3" applyFill="1" applyBorder="1">
      <alignment vertical="center"/>
    </xf>
    <xf numFmtId="0" fontId="2" fillId="3" borderId="40" xfId="3" applyFill="1" applyBorder="1">
      <alignment vertical="center"/>
    </xf>
    <xf numFmtId="0" fontId="2" fillId="3" borderId="27" xfId="3" applyFill="1" applyBorder="1">
      <alignment vertical="center"/>
    </xf>
    <xf numFmtId="0" fontId="2" fillId="3" borderId="31" xfId="3" applyFill="1" applyBorder="1">
      <alignment vertical="center"/>
    </xf>
    <xf numFmtId="0" fontId="6" fillId="2" borderId="32" xfId="3" applyFont="1" applyFill="1" applyBorder="1" applyAlignment="1">
      <alignment vertical="center" wrapText="1"/>
    </xf>
    <xf numFmtId="0" fontId="6" fillId="2" borderId="36" xfId="3" applyFont="1" applyFill="1" applyBorder="1">
      <alignment vertical="center"/>
    </xf>
    <xf numFmtId="0" fontId="6" fillId="2" borderId="40" xfId="3" applyFont="1" applyFill="1" applyBorder="1">
      <alignment vertical="center"/>
    </xf>
    <xf numFmtId="0" fontId="2" fillId="2" borderId="27" xfId="3" applyFill="1" applyBorder="1">
      <alignment vertical="center"/>
    </xf>
    <xf numFmtId="0" fontId="2" fillId="2" borderId="31" xfId="3" applyFill="1" applyBorder="1">
      <alignment vertical="center"/>
    </xf>
    <xf numFmtId="0" fontId="0" fillId="3" borderId="32" xfId="3" applyFont="1" applyFill="1" applyBorder="1" applyAlignment="1">
      <alignment vertical="center" wrapText="1"/>
    </xf>
    <xf numFmtId="0" fontId="0" fillId="2" borderId="32" xfId="3" applyFont="1" applyFill="1" applyBorder="1" applyAlignment="1">
      <alignment vertical="center" wrapText="1"/>
    </xf>
    <xf numFmtId="0" fontId="2" fillId="2" borderId="36" xfId="3" applyFill="1" applyBorder="1">
      <alignment vertical="center"/>
    </xf>
    <xf numFmtId="0" fontId="2" fillId="2" borderId="40" xfId="3" applyFill="1" applyBorder="1">
      <alignment vertical="center"/>
    </xf>
    <xf numFmtId="0" fontId="6" fillId="0" borderId="2" xfId="3" applyFont="1" applyBorder="1" applyAlignment="1">
      <alignment vertical="center" wrapText="1"/>
    </xf>
    <xf numFmtId="0" fontId="0" fillId="0" borderId="2" xfId="3" applyFont="1" applyBorder="1" applyAlignment="1">
      <alignment vertical="center" wrapText="1"/>
    </xf>
    <xf numFmtId="0" fontId="2" fillId="0" borderId="2" xfId="3" applyBorder="1" applyAlignment="1">
      <alignment vertical="center" wrapText="1"/>
    </xf>
    <xf numFmtId="0" fontId="2" fillId="2" borderId="41" xfId="3" applyFill="1" applyBorder="1" applyAlignment="1">
      <alignment horizontal="right" vertical="center"/>
    </xf>
    <xf numFmtId="0" fontId="2" fillId="2" borderId="42" xfId="3" applyFill="1" applyBorder="1" applyAlignment="1">
      <alignment horizontal="right" vertical="center"/>
    </xf>
    <xf numFmtId="0" fontId="2" fillId="2" borderId="25" xfId="3" applyFill="1" applyBorder="1" applyAlignment="1">
      <alignment horizontal="center" vertical="center" wrapText="1"/>
    </xf>
    <xf numFmtId="0" fontId="2" fillId="2" borderId="29" xfId="3" applyFill="1" applyBorder="1" applyAlignment="1">
      <alignment horizontal="center" vertical="center" wrapText="1"/>
    </xf>
    <xf numFmtId="0" fontId="2" fillId="2" borderId="26" xfId="3" applyFill="1" applyBorder="1" applyAlignment="1">
      <alignment horizontal="center" vertical="center" wrapText="1"/>
    </xf>
    <xf numFmtId="0" fontId="2" fillId="2" borderId="30" xfId="3" applyFill="1" applyBorder="1" applyAlignment="1">
      <alignment horizontal="center" vertical="center" wrapText="1"/>
    </xf>
    <xf numFmtId="0" fontId="0" fillId="2" borderId="25" xfId="3" applyFont="1" applyFill="1" applyBorder="1" applyAlignment="1">
      <alignment vertical="center" wrapText="1"/>
    </xf>
    <xf numFmtId="0" fontId="2" fillId="3" borderId="25" xfId="3" applyFill="1" applyBorder="1" applyAlignment="1">
      <alignment vertical="center" wrapText="1"/>
    </xf>
    <xf numFmtId="0" fontId="2" fillId="3" borderId="29" xfId="3" applyFill="1" applyBorder="1" applyAlignment="1">
      <alignment vertical="center" wrapText="1"/>
    </xf>
    <xf numFmtId="0" fontId="6" fillId="2" borderId="25" xfId="3" applyFont="1" applyFill="1" applyBorder="1" applyAlignment="1">
      <alignment vertical="center" wrapText="1"/>
    </xf>
    <xf numFmtId="0" fontId="6" fillId="2" borderId="29" xfId="3" applyFont="1" applyFill="1" applyBorder="1" applyAlignment="1">
      <alignment vertical="center" wrapText="1"/>
    </xf>
    <xf numFmtId="0" fontId="0" fillId="3" borderId="25" xfId="3" applyFont="1" applyFill="1" applyBorder="1" applyAlignment="1">
      <alignment vertical="center" wrapText="1"/>
    </xf>
  </cellXfs>
  <cellStyles count="7">
    <cellStyle name="パーセント" xfId="5" builtinId="5"/>
    <cellStyle name="パーセント 2" xfId="6" xr:uid="{00000000-0005-0000-0000-000001000000}"/>
    <cellStyle name="桁区切り" xfId="1" builtinId="6"/>
    <cellStyle name="桁区切り 2" xfId="4" xr:uid="{00000000-0005-0000-0000-000003000000}"/>
    <cellStyle name="標準" xfId="0" builtinId="0"/>
    <cellStyle name="標準 2" xfId="2" xr:uid="{00000000-0005-0000-0000-000005000000}"/>
    <cellStyle name="標準 2 2" xfId="3" xr:uid="{00000000-0005-0000-0000-000006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4"/>
  <sheetViews>
    <sheetView tabSelected="1" zoomScaleNormal="100" workbookViewId="0">
      <selection activeCell="A27" sqref="A27"/>
    </sheetView>
  </sheetViews>
  <sheetFormatPr defaultRowHeight="14.25"/>
  <cols>
    <col min="2" max="3" width="20.5" customWidth="1"/>
    <col min="4" max="4" width="25.5" customWidth="1"/>
  </cols>
  <sheetData>
    <row r="2" spans="2:4">
      <c r="B2" s="12" t="s">
        <v>169</v>
      </c>
    </row>
    <row r="3" spans="2:4">
      <c r="B3" s="125" t="s">
        <v>113</v>
      </c>
      <c r="C3" s="125"/>
      <c r="D3" s="11" t="s">
        <v>223</v>
      </c>
    </row>
    <row r="4" spans="2:4">
      <c r="B4" s="124" t="s">
        <v>98</v>
      </c>
      <c r="C4" s="7" t="s">
        <v>99</v>
      </c>
      <c r="D4" s="123" t="s">
        <v>221</v>
      </c>
    </row>
    <row r="5" spans="2:4">
      <c r="B5" s="124"/>
      <c r="C5" s="7" t="s">
        <v>100</v>
      </c>
      <c r="D5" s="124"/>
    </row>
    <row r="6" spans="2:4">
      <c r="B6" s="124" t="s">
        <v>101</v>
      </c>
      <c r="C6" s="7" t="s">
        <v>102</v>
      </c>
      <c r="D6" s="124"/>
    </row>
    <row r="7" spans="2:4">
      <c r="B7" s="124"/>
      <c r="C7" s="7" t="s">
        <v>103</v>
      </c>
      <c r="D7" s="124"/>
    </row>
    <row r="8" spans="2:4">
      <c r="B8" s="124"/>
      <c r="C8" s="7" t="s">
        <v>104</v>
      </c>
      <c r="D8" s="124"/>
    </row>
    <row r="9" spans="2:4">
      <c r="B9" s="124"/>
      <c r="C9" s="7" t="s">
        <v>105</v>
      </c>
      <c r="D9" s="124"/>
    </row>
    <row r="10" spans="2:4">
      <c r="B10" s="124"/>
      <c r="C10" s="7" t="s">
        <v>106</v>
      </c>
      <c r="D10" s="124"/>
    </row>
    <row r="11" spans="2:4" ht="18" customHeight="1">
      <c r="B11" s="124" t="s">
        <v>107</v>
      </c>
      <c r="C11" s="7" t="s">
        <v>108</v>
      </c>
      <c r="D11" s="123" t="s">
        <v>220</v>
      </c>
    </row>
    <row r="12" spans="2:4" ht="18" customHeight="1">
      <c r="B12" s="124"/>
      <c r="C12" s="7" t="s">
        <v>109</v>
      </c>
      <c r="D12" s="124"/>
    </row>
    <row r="13" spans="2:4" ht="18" customHeight="1">
      <c r="B13" s="124"/>
      <c r="C13" s="7" t="s">
        <v>110</v>
      </c>
      <c r="D13" s="124"/>
    </row>
    <row r="14" spans="2:4" ht="28.5">
      <c r="B14" s="124"/>
      <c r="C14" s="7" t="s">
        <v>111</v>
      </c>
      <c r="D14" s="49" t="s">
        <v>222</v>
      </c>
    </row>
    <row r="15" spans="2:4" ht="18" customHeight="1">
      <c r="B15" s="124" t="s">
        <v>112</v>
      </c>
      <c r="C15" s="7" t="s">
        <v>108</v>
      </c>
      <c r="D15" s="123" t="s">
        <v>220</v>
      </c>
    </row>
    <row r="16" spans="2:4" ht="18" customHeight="1">
      <c r="B16" s="124"/>
      <c r="C16" s="7" t="s">
        <v>109</v>
      </c>
      <c r="D16" s="124"/>
    </row>
    <row r="17" spans="2:4" ht="18" customHeight="1">
      <c r="B17" s="124"/>
      <c r="C17" s="7" t="s">
        <v>110</v>
      </c>
      <c r="D17" s="124"/>
    </row>
    <row r="18" spans="2:4" ht="28.5">
      <c r="B18" s="124"/>
      <c r="C18" s="7" t="s">
        <v>111</v>
      </c>
      <c r="D18" s="49" t="s">
        <v>222</v>
      </c>
    </row>
    <row r="19" spans="2:4" ht="18" customHeight="1">
      <c r="B19" s="124" t="s">
        <v>114</v>
      </c>
      <c r="C19" s="7" t="s">
        <v>108</v>
      </c>
      <c r="D19" s="123" t="s">
        <v>220</v>
      </c>
    </row>
    <row r="20" spans="2:4" ht="18" customHeight="1">
      <c r="B20" s="124"/>
      <c r="C20" s="7" t="s">
        <v>109</v>
      </c>
      <c r="D20" s="124"/>
    </row>
    <row r="21" spans="2:4" ht="18" customHeight="1">
      <c r="B21" s="124"/>
      <c r="C21" s="7" t="s">
        <v>110</v>
      </c>
      <c r="D21" s="124"/>
    </row>
    <row r="22" spans="2:4" ht="28.5">
      <c r="B22" s="124"/>
      <c r="C22" s="7" t="s">
        <v>111</v>
      </c>
      <c r="D22" s="49" t="s">
        <v>222</v>
      </c>
    </row>
    <row r="23" spans="2:4">
      <c r="B23" s="124" t="s">
        <v>115</v>
      </c>
      <c r="C23" s="7" t="s">
        <v>93</v>
      </c>
      <c r="D23" s="124" t="s">
        <v>116</v>
      </c>
    </row>
    <row r="24" spans="2:4">
      <c r="B24" s="124"/>
      <c r="C24" s="7" t="s">
        <v>94</v>
      </c>
      <c r="D24" s="124"/>
    </row>
  </sheetData>
  <sheetProtection algorithmName="SHA-512" hashValue="xYXNpZZY3oOeoeDeBnkY1DAzwdAeb5tybYb42+msjmuQxSOM8Mcgdf1wyyo3gdgWi/38JqI/gFnMQdWHYhINHg==" saltValue="6Tz/quaHC4Vx3ZQHhmAceg==" spinCount="100000" sheet="1" objects="1" scenarios="1"/>
  <mergeCells count="12">
    <mergeCell ref="D19:D21"/>
    <mergeCell ref="D23:D24"/>
    <mergeCell ref="B19:B22"/>
    <mergeCell ref="B23:B24"/>
    <mergeCell ref="B3:C3"/>
    <mergeCell ref="B4:B5"/>
    <mergeCell ref="B6:B10"/>
    <mergeCell ref="B11:B14"/>
    <mergeCell ref="B15:B18"/>
    <mergeCell ref="D4:D10"/>
    <mergeCell ref="D11:D13"/>
    <mergeCell ref="D15:D17"/>
  </mergeCells>
  <phoneticPr fontId="1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51"/>
  <sheetViews>
    <sheetView zoomScaleNormal="100" workbookViewId="0">
      <selection activeCell="C33" sqref="C33"/>
    </sheetView>
  </sheetViews>
  <sheetFormatPr defaultRowHeight="14.25"/>
  <cols>
    <col min="2" max="7" width="15.5" customWidth="1"/>
  </cols>
  <sheetData>
    <row r="2" spans="2:7">
      <c r="B2" t="s">
        <v>85</v>
      </c>
    </row>
    <row r="3" spans="2:7" ht="28.5">
      <c r="B3" s="8" t="s">
        <v>45</v>
      </c>
      <c r="C3" s="8" t="s">
        <v>46</v>
      </c>
      <c r="D3" s="8" t="s">
        <v>47</v>
      </c>
      <c r="E3" s="8" t="s">
        <v>52</v>
      </c>
      <c r="F3" s="8" t="s">
        <v>54</v>
      </c>
      <c r="G3" s="8" t="s">
        <v>97</v>
      </c>
    </row>
    <row r="4" spans="2:7">
      <c r="B4" s="4" t="s">
        <v>93</v>
      </c>
      <c r="C4" s="4"/>
      <c r="D4" s="4" t="s">
        <v>20</v>
      </c>
      <c r="E4" s="7" t="s">
        <v>43</v>
      </c>
      <c r="F4" s="7">
        <v>7056</v>
      </c>
      <c r="G4" s="7">
        <v>1.089998</v>
      </c>
    </row>
    <row r="5" spans="2:7">
      <c r="B5" s="5"/>
      <c r="C5" s="5"/>
      <c r="D5" s="5"/>
      <c r="E5" s="7" t="s">
        <v>44</v>
      </c>
      <c r="F5" s="7">
        <v>41165</v>
      </c>
      <c r="G5" s="7">
        <v>1.5569930000000001</v>
      </c>
    </row>
    <row r="6" spans="2:7">
      <c r="B6" s="5"/>
      <c r="C6" s="5"/>
      <c r="D6" s="6"/>
      <c r="E6" s="7" t="s">
        <v>53</v>
      </c>
      <c r="F6" s="7" t="s">
        <v>96</v>
      </c>
      <c r="G6" s="7">
        <v>-0.46699469999999998</v>
      </c>
    </row>
    <row r="7" spans="2:7">
      <c r="B7" s="5"/>
      <c r="C7" s="5"/>
      <c r="D7" s="4" t="s">
        <v>25</v>
      </c>
      <c r="E7" s="7" t="s">
        <v>50</v>
      </c>
      <c r="F7" s="7">
        <v>3946</v>
      </c>
      <c r="G7" s="7">
        <v>0.85329750000000004</v>
      </c>
    </row>
    <row r="8" spans="2:7">
      <c r="B8" s="5"/>
      <c r="C8" s="5"/>
      <c r="D8" s="5"/>
      <c r="E8" s="7" t="s">
        <v>51</v>
      </c>
      <c r="F8" s="7">
        <v>36919</v>
      </c>
      <c r="G8" s="7">
        <v>1.5379430000000001</v>
      </c>
    </row>
    <row r="9" spans="2:7">
      <c r="B9" s="5"/>
      <c r="C9" s="5"/>
      <c r="D9" s="6"/>
      <c r="E9" s="7" t="s">
        <v>53</v>
      </c>
      <c r="F9" s="7" t="s">
        <v>96</v>
      </c>
      <c r="G9" s="7">
        <v>-0.68464579999999997</v>
      </c>
    </row>
    <row r="10" spans="2:7">
      <c r="B10" s="5"/>
      <c r="C10" s="5"/>
      <c r="D10" s="4" t="s">
        <v>26</v>
      </c>
      <c r="E10" s="7" t="s">
        <v>49</v>
      </c>
      <c r="F10" s="7">
        <v>844</v>
      </c>
      <c r="G10" s="7">
        <v>-1.83205</v>
      </c>
    </row>
    <row r="11" spans="2:7">
      <c r="B11" s="5"/>
      <c r="C11" s="5"/>
      <c r="D11" s="5"/>
      <c r="E11" s="7" t="s">
        <v>44</v>
      </c>
      <c r="F11" s="7">
        <v>41165</v>
      </c>
      <c r="G11" s="7">
        <v>1.523485</v>
      </c>
    </row>
    <row r="12" spans="2:7">
      <c r="B12" s="5"/>
      <c r="C12" s="5"/>
      <c r="D12" s="6"/>
      <c r="E12" s="7" t="s">
        <v>53</v>
      </c>
      <c r="F12" s="7" t="s">
        <v>96</v>
      </c>
      <c r="G12" s="7">
        <v>-3.3555350000000002</v>
      </c>
    </row>
    <row r="13" spans="2:7">
      <c r="B13" s="5"/>
      <c r="C13" s="5"/>
      <c r="D13" s="4" t="s">
        <v>27</v>
      </c>
      <c r="E13" s="7" t="s">
        <v>48</v>
      </c>
      <c r="F13" s="7">
        <v>1731</v>
      </c>
      <c r="G13" s="7">
        <v>0.81706489999999998</v>
      </c>
    </row>
    <row r="14" spans="2:7">
      <c r="B14" s="5"/>
      <c r="C14" s="5"/>
      <c r="D14" s="5"/>
      <c r="E14" s="7" t="s">
        <v>44</v>
      </c>
      <c r="F14" s="7">
        <v>41165</v>
      </c>
      <c r="G14" s="7">
        <v>1.5036769999999999</v>
      </c>
    </row>
    <row r="15" spans="2:7">
      <c r="B15" s="5"/>
      <c r="C15" s="6"/>
      <c r="D15" s="6"/>
      <c r="E15" s="7" t="s">
        <v>53</v>
      </c>
      <c r="F15" s="7" t="s">
        <v>96</v>
      </c>
      <c r="G15" s="7">
        <v>-0.68661159999999999</v>
      </c>
    </row>
    <row r="16" spans="2:7">
      <c r="B16" s="5"/>
      <c r="C16" s="4" t="s">
        <v>28</v>
      </c>
      <c r="D16" s="4" t="s">
        <v>20</v>
      </c>
      <c r="E16" s="7" t="s">
        <v>43</v>
      </c>
      <c r="F16" s="7">
        <v>4991</v>
      </c>
      <c r="G16" s="7">
        <v>4.2878949999999998</v>
      </c>
    </row>
    <row r="17" spans="2:7">
      <c r="B17" s="5"/>
      <c r="C17" s="5"/>
      <c r="D17" s="5"/>
      <c r="E17" s="7" t="s">
        <v>44</v>
      </c>
      <c r="F17" s="7">
        <v>30410</v>
      </c>
      <c r="G17" s="7">
        <v>3.4271910000000001</v>
      </c>
    </row>
    <row r="18" spans="2:7">
      <c r="B18" s="5"/>
      <c r="C18" s="5"/>
      <c r="D18" s="6"/>
      <c r="E18" s="7" t="s">
        <v>53</v>
      </c>
      <c r="F18" s="7" t="s">
        <v>96</v>
      </c>
      <c r="G18" s="7">
        <v>0.86070420000000003</v>
      </c>
    </row>
    <row r="19" spans="2:7">
      <c r="B19" s="5"/>
      <c r="C19" s="5"/>
      <c r="D19" s="4" t="s">
        <v>25</v>
      </c>
      <c r="E19" s="7" t="s">
        <v>50</v>
      </c>
      <c r="F19" s="7">
        <v>2766</v>
      </c>
      <c r="G19" s="7">
        <v>4.1878710000000003</v>
      </c>
    </row>
    <row r="20" spans="2:7">
      <c r="B20" s="5"/>
      <c r="C20" s="5"/>
      <c r="D20" s="5"/>
      <c r="E20" s="7" t="s">
        <v>51</v>
      </c>
      <c r="F20" s="7">
        <v>27313</v>
      </c>
      <c r="G20" s="7">
        <v>3.5131890000000001</v>
      </c>
    </row>
    <row r="21" spans="2:7">
      <c r="B21" s="5"/>
      <c r="C21" s="5"/>
      <c r="D21" s="6"/>
      <c r="E21" s="7" t="s">
        <v>53</v>
      </c>
      <c r="F21" s="7" t="s">
        <v>96</v>
      </c>
      <c r="G21" s="7">
        <v>0.67468170000000005</v>
      </c>
    </row>
    <row r="22" spans="2:7">
      <c r="B22" s="5"/>
      <c r="C22" s="5"/>
      <c r="D22" s="4" t="s">
        <v>26</v>
      </c>
      <c r="E22" s="7" t="s">
        <v>49</v>
      </c>
      <c r="F22" s="7">
        <v>581</v>
      </c>
      <c r="G22" s="7">
        <v>0.7425448</v>
      </c>
    </row>
    <row r="23" spans="2:7">
      <c r="B23" s="5"/>
      <c r="C23" s="5"/>
      <c r="D23" s="5"/>
      <c r="E23" s="7" t="s">
        <v>44</v>
      </c>
      <c r="F23" s="7">
        <v>30410</v>
      </c>
      <c r="G23" s="7">
        <v>3.4198650000000002</v>
      </c>
    </row>
    <row r="24" spans="2:7">
      <c r="B24" s="5"/>
      <c r="C24" s="5"/>
      <c r="D24" s="6"/>
      <c r="E24" s="7" t="s">
        <v>53</v>
      </c>
      <c r="F24" s="7" t="s">
        <v>96</v>
      </c>
      <c r="G24" s="7">
        <v>-2.6773199999999999</v>
      </c>
    </row>
    <row r="25" spans="2:7">
      <c r="B25" s="5"/>
      <c r="C25" s="5"/>
      <c r="D25" s="4" t="s">
        <v>27</v>
      </c>
      <c r="E25" s="7" t="s">
        <v>48</v>
      </c>
      <c r="F25" s="7">
        <v>1287</v>
      </c>
      <c r="G25" s="7">
        <v>3.4288880000000002</v>
      </c>
    </row>
    <row r="26" spans="2:7">
      <c r="B26" s="5"/>
      <c r="C26" s="5"/>
      <c r="D26" s="5"/>
      <c r="E26" s="7" t="s">
        <v>44</v>
      </c>
      <c r="F26" s="7">
        <v>30410</v>
      </c>
      <c r="G26" s="7">
        <v>3.3892159999999998</v>
      </c>
    </row>
    <row r="27" spans="2:7">
      <c r="B27" s="6"/>
      <c r="C27" s="6"/>
      <c r="D27" s="6"/>
      <c r="E27" s="7" t="s">
        <v>53</v>
      </c>
      <c r="F27" s="7" t="s">
        <v>96</v>
      </c>
      <c r="G27" s="7">
        <v>4.6716199999999999E-2</v>
      </c>
    </row>
    <row r="28" spans="2:7">
      <c r="B28" s="4" t="s">
        <v>95</v>
      </c>
      <c r="C28" s="4" t="s">
        <v>19</v>
      </c>
      <c r="D28" s="4" t="s">
        <v>20</v>
      </c>
      <c r="E28" s="7" t="s">
        <v>43</v>
      </c>
      <c r="F28" s="7">
        <v>7056</v>
      </c>
      <c r="G28" s="7">
        <v>1.3084070000000001</v>
      </c>
    </row>
    <row r="29" spans="2:7">
      <c r="B29" s="5"/>
      <c r="C29" s="5"/>
      <c r="D29" s="5"/>
      <c r="E29" s="7" t="s">
        <v>44</v>
      </c>
      <c r="F29" s="7">
        <v>41165</v>
      </c>
      <c r="G29" s="7">
        <v>1.4007689999999999</v>
      </c>
    </row>
    <row r="30" spans="2:7">
      <c r="B30" s="5"/>
      <c r="C30" s="5"/>
      <c r="D30" s="6"/>
      <c r="E30" s="7" t="s">
        <v>53</v>
      </c>
      <c r="F30" s="7" t="s">
        <v>96</v>
      </c>
      <c r="G30" s="7">
        <v>-9.2361429999999994E-2</v>
      </c>
    </row>
    <row r="31" spans="2:7">
      <c r="B31" s="5"/>
      <c r="C31" s="5"/>
      <c r="D31" s="4" t="s">
        <v>25</v>
      </c>
      <c r="E31" s="7" t="s">
        <v>50</v>
      </c>
      <c r="F31" s="7">
        <v>3946</v>
      </c>
      <c r="G31" s="7">
        <v>0.69680010000000003</v>
      </c>
    </row>
    <row r="32" spans="2:7">
      <c r="B32" s="5"/>
      <c r="C32" s="5"/>
      <c r="D32" s="5"/>
      <c r="E32" s="7" t="s">
        <v>51</v>
      </c>
      <c r="F32" s="7">
        <v>36919</v>
      </c>
      <c r="G32" s="7">
        <v>1.4112480000000001</v>
      </c>
    </row>
    <row r="33" spans="2:7">
      <c r="B33" s="5"/>
      <c r="C33" s="5"/>
      <c r="D33" s="6"/>
      <c r="E33" s="7" t="s">
        <v>53</v>
      </c>
      <c r="F33" s="7" t="s">
        <v>96</v>
      </c>
      <c r="G33" s="7">
        <v>-0.71444799999999997</v>
      </c>
    </row>
    <row r="34" spans="2:7">
      <c r="B34" s="5"/>
      <c r="C34" s="5"/>
      <c r="D34" s="4" t="s">
        <v>26</v>
      </c>
      <c r="E34" s="7" t="s">
        <v>49</v>
      </c>
      <c r="F34" s="7">
        <v>844</v>
      </c>
      <c r="G34" s="7">
        <v>3.6156630000000002E-2</v>
      </c>
    </row>
    <row r="35" spans="2:7">
      <c r="B35" s="5"/>
      <c r="C35" s="5"/>
      <c r="D35" s="5"/>
      <c r="E35" s="7" t="s">
        <v>44</v>
      </c>
      <c r="F35" s="7">
        <v>41165</v>
      </c>
      <c r="G35" s="7">
        <v>1.339307</v>
      </c>
    </row>
    <row r="36" spans="2:7">
      <c r="B36" s="5"/>
      <c r="C36" s="5"/>
      <c r="D36" s="6"/>
      <c r="E36" s="7" t="s">
        <v>53</v>
      </c>
      <c r="F36" s="7" t="s">
        <v>96</v>
      </c>
      <c r="G36" s="7">
        <v>-1.30315</v>
      </c>
    </row>
    <row r="37" spans="2:7">
      <c r="B37" s="5"/>
      <c r="C37" s="5"/>
      <c r="D37" s="4" t="s">
        <v>27</v>
      </c>
      <c r="E37" s="7" t="s">
        <v>48</v>
      </c>
      <c r="F37" s="7">
        <v>1731</v>
      </c>
      <c r="G37" s="7">
        <v>1.1610929999999999</v>
      </c>
    </row>
    <row r="38" spans="2:7">
      <c r="B38" s="5"/>
      <c r="C38" s="5"/>
      <c r="D38" s="5"/>
      <c r="E38" s="7" t="s">
        <v>44</v>
      </c>
      <c r="F38" s="7">
        <v>41165</v>
      </c>
      <c r="G38" s="7">
        <v>1.3485480000000001</v>
      </c>
    </row>
    <row r="39" spans="2:7">
      <c r="B39" s="5"/>
      <c r="C39" s="6"/>
      <c r="D39" s="6"/>
      <c r="E39" s="7" t="s">
        <v>53</v>
      </c>
      <c r="F39" s="7" t="s">
        <v>96</v>
      </c>
      <c r="G39" s="7">
        <v>-0.1874547</v>
      </c>
    </row>
    <row r="40" spans="2:7">
      <c r="B40" s="5"/>
      <c r="C40" s="4" t="s">
        <v>28</v>
      </c>
      <c r="D40" s="4" t="s">
        <v>20</v>
      </c>
      <c r="E40" s="7" t="s">
        <v>43</v>
      </c>
      <c r="F40" s="7">
        <v>2766</v>
      </c>
      <c r="G40" s="7">
        <v>2.5742859999999999</v>
      </c>
    </row>
    <row r="41" spans="2:7">
      <c r="B41" s="5"/>
      <c r="C41" s="5"/>
      <c r="D41" s="5"/>
      <c r="E41" s="7" t="s">
        <v>44</v>
      </c>
      <c r="F41" s="7">
        <v>27311</v>
      </c>
      <c r="G41" s="7">
        <v>2.6960730000000002</v>
      </c>
    </row>
    <row r="42" spans="2:7">
      <c r="B42" s="5"/>
      <c r="C42" s="5"/>
      <c r="D42" s="6"/>
      <c r="E42" s="7" t="s">
        <v>53</v>
      </c>
      <c r="F42" s="7" t="s">
        <v>96</v>
      </c>
      <c r="G42" s="7">
        <v>-0.1217869</v>
      </c>
    </row>
    <row r="43" spans="2:7">
      <c r="B43" s="5"/>
      <c r="C43" s="5"/>
      <c r="D43" s="4" t="s">
        <v>25</v>
      </c>
      <c r="E43" s="7" t="s">
        <v>50</v>
      </c>
      <c r="F43" s="7">
        <v>2766</v>
      </c>
      <c r="G43" s="7">
        <v>1.7371529999999999</v>
      </c>
    </row>
    <row r="44" spans="2:7">
      <c r="B44" s="5"/>
      <c r="C44" s="5"/>
      <c r="D44" s="5"/>
      <c r="E44" s="7" t="s">
        <v>51</v>
      </c>
      <c r="F44" s="7">
        <v>27311</v>
      </c>
      <c r="G44" s="7">
        <v>2.7306840000000001</v>
      </c>
    </row>
    <row r="45" spans="2:7">
      <c r="B45" s="5"/>
      <c r="C45" s="5"/>
      <c r="D45" s="6"/>
      <c r="E45" s="7" t="s">
        <v>53</v>
      </c>
      <c r="F45" s="7" t="s">
        <v>96</v>
      </c>
      <c r="G45" s="7">
        <v>-0.99353159999999996</v>
      </c>
    </row>
    <row r="46" spans="2:7">
      <c r="B46" s="5"/>
      <c r="C46" s="5"/>
      <c r="D46" s="4" t="s">
        <v>26</v>
      </c>
      <c r="E46" s="7" t="s">
        <v>49</v>
      </c>
      <c r="F46" s="7">
        <v>581</v>
      </c>
      <c r="G46" s="7">
        <v>0.47037079999999998</v>
      </c>
    </row>
    <row r="47" spans="2:7">
      <c r="B47" s="5"/>
      <c r="C47" s="5"/>
      <c r="D47" s="5"/>
      <c r="E47" s="7" t="s">
        <v>44</v>
      </c>
      <c r="F47" s="7">
        <v>30408</v>
      </c>
      <c r="G47" s="7">
        <v>2.6849150000000002</v>
      </c>
    </row>
    <row r="48" spans="2:7">
      <c r="B48" s="5"/>
      <c r="C48" s="5"/>
      <c r="D48" s="6"/>
      <c r="E48" s="7" t="s">
        <v>53</v>
      </c>
      <c r="F48" s="7" t="s">
        <v>96</v>
      </c>
      <c r="G48" s="7">
        <v>-2.2145440000000001</v>
      </c>
    </row>
    <row r="49" spans="2:7">
      <c r="B49" s="5"/>
      <c r="C49" s="5"/>
      <c r="D49" s="4" t="s">
        <v>27</v>
      </c>
      <c r="E49" s="7" t="s">
        <v>48</v>
      </c>
      <c r="F49" s="7">
        <v>1287</v>
      </c>
      <c r="G49" s="7">
        <v>1.98298</v>
      </c>
    </row>
    <row r="50" spans="2:7">
      <c r="B50" s="5"/>
      <c r="C50" s="5"/>
      <c r="D50" s="5"/>
      <c r="E50" s="7" t="s">
        <v>44</v>
      </c>
      <c r="F50" s="7">
        <v>30408</v>
      </c>
      <c r="G50" s="7">
        <v>2.6849150000000002</v>
      </c>
    </row>
    <row r="51" spans="2:7">
      <c r="B51" s="6"/>
      <c r="C51" s="6"/>
      <c r="D51" s="6"/>
      <c r="E51" s="7" t="s">
        <v>53</v>
      </c>
      <c r="F51" s="7" t="s">
        <v>96</v>
      </c>
      <c r="G51" s="7">
        <v>-0.70524419999999999</v>
      </c>
    </row>
  </sheetData>
  <sheetProtection algorithmName="SHA-512" hashValue="q1q0a327huY8xK95gTxPsQdbgDzBJtmUlubC+H/nHmeC0Uvj9TQhj3zqnYmWgOc6PFSzdWMBytghMMLqIp6ZPg==" saltValue="zAvAej63BMX/h0X8maf7F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77"/>
  <sheetViews>
    <sheetView zoomScaleNormal="100" workbookViewId="0">
      <selection activeCell="D29" sqref="D29"/>
    </sheetView>
  </sheetViews>
  <sheetFormatPr defaultRowHeight="14.25"/>
  <cols>
    <col min="1" max="1" width="3.5" customWidth="1"/>
    <col min="2" max="15" width="15.5" customWidth="1"/>
  </cols>
  <sheetData>
    <row r="2" spans="2:15">
      <c r="B2" t="s">
        <v>85</v>
      </c>
    </row>
    <row r="3" spans="2:15" ht="28.5">
      <c r="B3" s="49" t="s">
        <v>73</v>
      </c>
      <c r="C3" s="49" t="s">
        <v>46</v>
      </c>
      <c r="D3" s="49" t="s">
        <v>47</v>
      </c>
      <c r="E3" s="49" t="s">
        <v>4</v>
      </c>
      <c r="F3" s="49" t="s">
        <v>54</v>
      </c>
      <c r="G3" s="49" t="s">
        <v>81</v>
      </c>
      <c r="H3" s="49" t="s">
        <v>82</v>
      </c>
      <c r="I3" s="49" t="s">
        <v>80</v>
      </c>
      <c r="J3" s="49" t="s">
        <v>67</v>
      </c>
      <c r="K3" s="49" t="s">
        <v>68</v>
      </c>
      <c r="L3" s="49" t="s">
        <v>69</v>
      </c>
      <c r="M3" s="49" t="s">
        <v>70</v>
      </c>
      <c r="N3" s="49" t="s">
        <v>71</v>
      </c>
      <c r="O3" s="49" t="s">
        <v>72</v>
      </c>
    </row>
    <row r="4" spans="2:15">
      <c r="B4" s="4" t="s">
        <v>74</v>
      </c>
      <c r="C4" s="4" t="s">
        <v>19</v>
      </c>
      <c r="D4" s="4" t="s">
        <v>20</v>
      </c>
      <c r="E4" s="7" t="s">
        <v>43</v>
      </c>
      <c r="F4" s="7">
        <v>3349</v>
      </c>
      <c r="G4" s="7">
        <v>863</v>
      </c>
      <c r="H4" s="7">
        <v>6859</v>
      </c>
      <c r="I4" s="7">
        <v>70610</v>
      </c>
      <c r="J4" s="7">
        <v>9.7100000000000006E-2</v>
      </c>
      <c r="K4" s="7"/>
      <c r="L4" s="7"/>
      <c r="M4" s="7"/>
      <c r="N4" s="7"/>
      <c r="O4" s="7"/>
    </row>
    <row r="5" spans="2:15">
      <c r="B5" s="5"/>
      <c r="C5" s="5"/>
      <c r="D5" s="5"/>
      <c r="E5" s="7" t="s">
        <v>44</v>
      </c>
      <c r="F5" s="7">
        <v>23210</v>
      </c>
      <c r="G5" s="7">
        <v>6319</v>
      </c>
      <c r="H5" s="7">
        <v>7244</v>
      </c>
      <c r="I5" s="7">
        <v>70730</v>
      </c>
      <c r="J5" s="7">
        <v>0.10199999999999999</v>
      </c>
      <c r="K5" s="7"/>
      <c r="L5" s="7"/>
      <c r="M5" s="7"/>
      <c r="N5" s="7"/>
      <c r="O5" s="7"/>
    </row>
    <row r="6" spans="2:15">
      <c r="B6" s="5"/>
      <c r="C6" s="5"/>
      <c r="D6" s="5"/>
      <c r="E6" s="7" t="s">
        <v>83</v>
      </c>
      <c r="F6" s="7"/>
      <c r="G6" s="7"/>
      <c r="H6" s="7"/>
      <c r="I6" s="7"/>
      <c r="J6" s="7"/>
      <c r="K6" s="7">
        <v>-5.2900000000000003E-2</v>
      </c>
      <c r="L6" s="7">
        <v>4.6600000000000003E-2</v>
      </c>
      <c r="M6" s="7">
        <v>0.25700000000000001</v>
      </c>
      <c r="N6" s="7">
        <v>-0.14399999999999999</v>
      </c>
      <c r="O6" s="7">
        <v>3.85E-2</v>
      </c>
    </row>
    <row r="7" spans="2:15">
      <c r="B7" s="5"/>
      <c r="C7" s="5"/>
      <c r="D7" s="4" t="s">
        <v>25</v>
      </c>
      <c r="E7" s="7" t="s">
        <v>50</v>
      </c>
      <c r="F7" s="7">
        <v>1944</v>
      </c>
      <c r="G7" s="7">
        <v>515</v>
      </c>
      <c r="H7" s="7">
        <v>5714</v>
      </c>
      <c r="I7" s="7">
        <v>60335</v>
      </c>
      <c r="J7" s="7">
        <v>9.4700000000000006E-2</v>
      </c>
      <c r="K7" s="7"/>
      <c r="L7" s="7"/>
      <c r="M7" s="7"/>
      <c r="N7" s="7"/>
      <c r="O7" s="7"/>
    </row>
    <row r="8" spans="2:15">
      <c r="B8" s="5"/>
      <c r="C8" s="5"/>
      <c r="D8" s="5"/>
      <c r="E8" s="7" t="s">
        <v>51</v>
      </c>
      <c r="F8" s="7">
        <v>20704</v>
      </c>
      <c r="G8" s="7">
        <v>5616</v>
      </c>
      <c r="H8" s="7">
        <v>6147</v>
      </c>
      <c r="I8" s="7">
        <v>60318</v>
      </c>
      <c r="J8" s="7">
        <v>0.10199999999999999</v>
      </c>
      <c r="K8" s="7"/>
      <c r="L8" s="7"/>
      <c r="M8" s="7"/>
      <c r="N8" s="7"/>
      <c r="O8" s="7"/>
    </row>
    <row r="9" spans="2:15">
      <c r="B9" s="5"/>
      <c r="C9" s="5"/>
      <c r="D9" s="5"/>
      <c r="E9" s="7" t="s">
        <v>83</v>
      </c>
      <c r="F9" s="7"/>
      <c r="G9" s="7"/>
      <c r="H9" s="7"/>
      <c r="I9" s="7"/>
      <c r="J9" s="7"/>
      <c r="K9" s="7">
        <v>-7.3400000000000007E-2</v>
      </c>
      <c r="L9" s="7">
        <v>6.0400000000000002E-2</v>
      </c>
      <c r="M9" s="7">
        <v>0.22500000000000001</v>
      </c>
      <c r="N9" s="7">
        <v>-0.192</v>
      </c>
      <c r="O9" s="7">
        <v>4.4999999999999998E-2</v>
      </c>
    </row>
    <row r="10" spans="2:15">
      <c r="B10" s="5"/>
      <c r="C10" s="5"/>
      <c r="D10" s="4" t="s">
        <v>26</v>
      </c>
      <c r="E10" s="7" t="s">
        <v>49</v>
      </c>
      <c r="F10" s="7">
        <v>403</v>
      </c>
      <c r="G10" s="7">
        <v>115</v>
      </c>
      <c r="H10" s="7">
        <v>6392</v>
      </c>
      <c r="I10" s="7">
        <v>71015</v>
      </c>
      <c r="J10" s="7">
        <v>0.09</v>
      </c>
      <c r="K10" s="7"/>
      <c r="L10" s="7"/>
      <c r="M10" s="7"/>
      <c r="N10" s="7"/>
      <c r="O10" s="7"/>
    </row>
    <row r="11" spans="2:15">
      <c r="B11" s="5"/>
      <c r="C11" s="5"/>
      <c r="D11" s="5"/>
      <c r="E11" s="7" t="s">
        <v>44</v>
      </c>
      <c r="F11" s="7">
        <v>23210</v>
      </c>
      <c r="G11" s="7">
        <v>6319</v>
      </c>
      <c r="H11" s="7">
        <v>6432</v>
      </c>
      <c r="I11" s="7">
        <v>62901</v>
      </c>
      <c r="J11" s="7">
        <v>0.10199999999999999</v>
      </c>
      <c r="K11" s="7"/>
      <c r="L11" s="7"/>
      <c r="M11" s="7"/>
      <c r="N11" s="7"/>
      <c r="O11" s="7"/>
    </row>
    <row r="12" spans="2:15">
      <c r="B12" s="5"/>
      <c r="C12" s="5"/>
      <c r="D12" s="5"/>
      <c r="E12" s="7" t="s">
        <v>83</v>
      </c>
      <c r="F12" s="7"/>
      <c r="G12" s="7"/>
      <c r="H12" s="7"/>
      <c r="I12" s="7"/>
      <c r="J12" s="7"/>
      <c r="K12" s="7">
        <v>-0.128</v>
      </c>
      <c r="L12" s="7">
        <v>0.17599999999999999</v>
      </c>
      <c r="M12" s="7">
        <v>0.46899999999999997</v>
      </c>
      <c r="N12" s="7">
        <v>-0.47299999999999998</v>
      </c>
      <c r="O12" s="7">
        <v>0.218</v>
      </c>
    </row>
    <row r="13" spans="2:15">
      <c r="B13" s="5"/>
      <c r="C13" s="5"/>
      <c r="D13" s="4" t="s">
        <v>27</v>
      </c>
      <c r="E13" s="7" t="s">
        <v>48</v>
      </c>
      <c r="F13" s="7">
        <v>820</v>
      </c>
      <c r="G13" s="7">
        <v>198</v>
      </c>
      <c r="H13" s="7">
        <v>5991</v>
      </c>
      <c r="I13" s="7">
        <v>62329</v>
      </c>
      <c r="J13" s="7">
        <v>9.6100000000000005E-2</v>
      </c>
      <c r="K13" s="7"/>
      <c r="L13" s="7"/>
      <c r="M13" s="7"/>
      <c r="N13" s="7"/>
      <c r="O13" s="7"/>
    </row>
    <row r="14" spans="2:15">
      <c r="B14" s="5"/>
      <c r="C14" s="5"/>
      <c r="D14" s="5"/>
      <c r="E14" s="7" t="s">
        <v>44</v>
      </c>
      <c r="F14" s="7">
        <v>23210</v>
      </c>
      <c r="G14" s="7">
        <v>6319</v>
      </c>
      <c r="H14" s="7">
        <v>6542</v>
      </c>
      <c r="I14" s="7">
        <v>64016</v>
      </c>
      <c r="J14" s="7">
        <v>0.10199999999999999</v>
      </c>
      <c r="K14" s="7"/>
      <c r="L14" s="7"/>
      <c r="M14" s="7"/>
      <c r="N14" s="7"/>
      <c r="O14" s="7"/>
    </row>
    <row r="15" spans="2:15">
      <c r="B15" s="5"/>
      <c r="C15" s="5"/>
      <c r="D15" s="5"/>
      <c r="E15" s="7" t="s">
        <v>83</v>
      </c>
      <c r="F15" s="7"/>
      <c r="G15" s="7"/>
      <c r="H15" s="7"/>
      <c r="I15" s="7"/>
      <c r="J15" s="7"/>
      <c r="K15" s="7">
        <v>-6.1199999999999997E-2</v>
      </c>
      <c r="L15" s="7">
        <v>8.4199999999999997E-2</v>
      </c>
      <c r="M15" s="7">
        <v>0.46700000000000003</v>
      </c>
      <c r="N15" s="7">
        <v>-0.22600000000000001</v>
      </c>
      <c r="O15" s="7">
        <v>0.104</v>
      </c>
    </row>
    <row r="16" spans="2:15">
      <c r="B16" s="5"/>
      <c r="C16" s="4" t="s">
        <v>28</v>
      </c>
      <c r="D16" s="4" t="s">
        <v>20</v>
      </c>
      <c r="E16" s="7" t="s">
        <v>43</v>
      </c>
      <c r="F16" s="7">
        <v>1896</v>
      </c>
      <c r="G16" s="7">
        <v>722</v>
      </c>
      <c r="H16" s="7">
        <v>5389</v>
      </c>
      <c r="I16" s="7">
        <v>60690</v>
      </c>
      <c r="J16" s="7">
        <v>8.8800000000000004E-2</v>
      </c>
      <c r="K16" s="7"/>
      <c r="L16" s="7"/>
      <c r="M16" s="7"/>
      <c r="N16" s="7"/>
      <c r="O16" s="7"/>
    </row>
    <row r="17" spans="2:15">
      <c r="B17" s="5"/>
      <c r="C17" s="5"/>
      <c r="D17" s="5"/>
      <c r="E17" s="7" t="s">
        <v>44</v>
      </c>
      <c r="F17" s="7">
        <v>12837</v>
      </c>
      <c r="G17" s="7">
        <v>4926</v>
      </c>
      <c r="H17" s="7">
        <v>5662</v>
      </c>
      <c r="I17" s="7">
        <v>60190</v>
      </c>
      <c r="J17" s="7">
        <v>9.4100000000000003E-2</v>
      </c>
      <c r="K17" s="7"/>
      <c r="L17" s="7"/>
      <c r="M17" s="7"/>
      <c r="N17" s="7"/>
      <c r="O17" s="7"/>
    </row>
    <row r="18" spans="2:15">
      <c r="B18" s="5"/>
      <c r="C18" s="5"/>
      <c r="D18" s="5"/>
      <c r="E18" s="7" t="s">
        <v>83</v>
      </c>
      <c r="F18" s="7"/>
      <c r="G18" s="7"/>
      <c r="H18" s="7"/>
      <c r="I18" s="7"/>
      <c r="J18" s="7"/>
      <c r="K18" s="7">
        <v>-5.7599999999999998E-2</v>
      </c>
      <c r="L18" s="7">
        <v>4.9700000000000001E-2</v>
      </c>
      <c r="M18" s="7">
        <v>0.246</v>
      </c>
      <c r="N18" s="7">
        <v>-0.155</v>
      </c>
      <c r="O18" s="7">
        <v>3.9699999999999999E-2</v>
      </c>
    </row>
    <row r="19" spans="2:15">
      <c r="B19" s="5"/>
      <c r="C19" s="5"/>
      <c r="D19" s="4" t="s">
        <v>25</v>
      </c>
      <c r="E19" s="7" t="s">
        <v>50</v>
      </c>
      <c r="F19" s="7">
        <v>1115</v>
      </c>
      <c r="G19" s="7">
        <v>428</v>
      </c>
      <c r="H19" s="7">
        <v>4630</v>
      </c>
      <c r="I19" s="7">
        <v>52307</v>
      </c>
      <c r="J19" s="7">
        <v>8.8499999999999995E-2</v>
      </c>
      <c r="K19" s="7"/>
      <c r="L19" s="7"/>
      <c r="M19" s="7"/>
      <c r="N19" s="7"/>
      <c r="O19" s="7"/>
    </row>
    <row r="20" spans="2:15">
      <c r="B20" s="5"/>
      <c r="C20" s="5"/>
      <c r="D20" s="5"/>
      <c r="E20" s="7" t="s">
        <v>51</v>
      </c>
      <c r="F20" s="7">
        <v>11450</v>
      </c>
      <c r="G20" s="7">
        <v>4390</v>
      </c>
      <c r="H20" s="7">
        <v>4825</v>
      </c>
      <c r="I20" s="7">
        <v>51329</v>
      </c>
      <c r="J20" s="7">
        <v>9.4E-2</v>
      </c>
      <c r="K20" s="7"/>
      <c r="L20" s="7"/>
      <c r="M20" s="7"/>
      <c r="N20" s="7"/>
      <c r="O20" s="7"/>
    </row>
    <row r="21" spans="2:15">
      <c r="B21" s="5"/>
      <c r="C21" s="5"/>
      <c r="D21" s="5"/>
      <c r="E21" s="7" t="s">
        <v>83</v>
      </c>
      <c r="F21" s="7"/>
      <c r="G21" s="7"/>
      <c r="H21" s="7"/>
      <c r="I21" s="7"/>
      <c r="J21" s="7"/>
      <c r="K21" s="7">
        <v>-6.0199999999999997E-2</v>
      </c>
      <c r="L21" s="7">
        <v>6.8099999999999994E-2</v>
      </c>
      <c r="M21" s="7">
        <v>0.377</v>
      </c>
      <c r="N21" s="7">
        <v>-0.19400000000000001</v>
      </c>
      <c r="O21" s="7">
        <v>7.3300000000000004E-2</v>
      </c>
    </row>
    <row r="22" spans="2:15">
      <c r="B22" s="5"/>
      <c r="C22" s="5"/>
      <c r="D22" s="4" t="s">
        <v>26</v>
      </c>
      <c r="E22" s="7" t="s">
        <v>49</v>
      </c>
      <c r="F22" s="7">
        <v>243</v>
      </c>
      <c r="G22" s="7">
        <v>99</v>
      </c>
      <c r="H22" s="7">
        <v>4442</v>
      </c>
      <c r="I22" s="7">
        <v>61204</v>
      </c>
      <c r="J22" s="7">
        <v>7.2599999999999998E-2</v>
      </c>
      <c r="K22" s="7"/>
      <c r="L22" s="7"/>
      <c r="M22" s="7"/>
      <c r="N22" s="7"/>
      <c r="O22" s="7"/>
    </row>
    <row r="23" spans="2:15">
      <c r="B23" s="5"/>
      <c r="C23" s="5"/>
      <c r="D23" s="5"/>
      <c r="E23" s="7" t="s">
        <v>44</v>
      </c>
      <c r="F23" s="7">
        <v>12837</v>
      </c>
      <c r="G23" s="7">
        <v>4926</v>
      </c>
      <c r="H23" s="7">
        <v>5021</v>
      </c>
      <c r="I23" s="7">
        <v>53455</v>
      </c>
      <c r="J23" s="7">
        <v>9.3899999999999997E-2</v>
      </c>
      <c r="K23" s="7"/>
      <c r="L23" s="7"/>
      <c r="M23" s="7"/>
      <c r="N23" s="7"/>
      <c r="O23" s="7"/>
    </row>
    <row r="24" spans="2:15">
      <c r="B24" s="5"/>
      <c r="C24" s="5"/>
      <c r="D24" s="5"/>
      <c r="E24" s="7" t="s">
        <v>83</v>
      </c>
      <c r="F24" s="7"/>
      <c r="G24" s="7"/>
      <c r="H24" s="7"/>
      <c r="I24" s="7"/>
      <c r="J24" s="7"/>
      <c r="K24" s="7">
        <v>-0.25800000000000001</v>
      </c>
      <c r="L24" s="7">
        <v>0.218</v>
      </c>
      <c r="M24" s="7">
        <v>0.23300000000000001</v>
      </c>
      <c r="N24" s="7">
        <v>-0.68200000000000005</v>
      </c>
      <c r="O24" s="7">
        <v>0.16600000000000001</v>
      </c>
    </row>
    <row r="25" spans="2:15">
      <c r="B25" s="5"/>
      <c r="C25" s="5"/>
      <c r="D25" s="4" t="s">
        <v>27</v>
      </c>
      <c r="E25" s="7" t="s">
        <v>48</v>
      </c>
      <c r="F25" s="7">
        <v>476</v>
      </c>
      <c r="G25" s="7">
        <v>174</v>
      </c>
      <c r="H25" s="7">
        <v>4723</v>
      </c>
      <c r="I25" s="7">
        <v>54418</v>
      </c>
      <c r="J25" s="7">
        <v>8.6800000000000002E-2</v>
      </c>
      <c r="K25" s="7"/>
      <c r="L25" s="7"/>
      <c r="M25" s="7"/>
      <c r="N25" s="7"/>
      <c r="O25" s="7"/>
    </row>
    <row r="26" spans="2:15">
      <c r="B26" s="5"/>
      <c r="C26" s="5"/>
      <c r="D26" s="5"/>
      <c r="E26" s="7" t="s">
        <v>44</v>
      </c>
      <c r="F26" s="7">
        <v>12837</v>
      </c>
      <c r="G26" s="7">
        <v>4926</v>
      </c>
      <c r="H26" s="7">
        <v>5109</v>
      </c>
      <c r="I26" s="7">
        <v>54411</v>
      </c>
      <c r="J26" s="7">
        <v>9.3899999999999997E-2</v>
      </c>
      <c r="K26" s="7"/>
      <c r="L26" s="7"/>
      <c r="M26" s="7"/>
      <c r="N26" s="7"/>
      <c r="O26" s="7"/>
    </row>
    <row r="27" spans="2:15">
      <c r="B27" s="6"/>
      <c r="C27" s="6"/>
      <c r="D27" s="6"/>
      <c r="E27" s="7" t="s">
        <v>83</v>
      </c>
      <c r="F27" s="7"/>
      <c r="G27" s="7"/>
      <c r="H27" s="7"/>
      <c r="I27" s="7"/>
      <c r="J27" s="7"/>
      <c r="K27" s="7">
        <v>-7.8700000000000006E-2</v>
      </c>
      <c r="L27" s="7">
        <v>9.1800000000000007E-2</v>
      </c>
      <c r="M27" s="7">
        <v>0.39100000000000001</v>
      </c>
      <c r="N27" s="7">
        <v>-0.25900000000000001</v>
      </c>
      <c r="O27" s="7">
        <v>0.10100000000000001</v>
      </c>
    </row>
    <row r="28" spans="2:15">
      <c r="B28" s="4" t="s">
        <v>84</v>
      </c>
      <c r="C28" s="4" t="s">
        <v>19</v>
      </c>
      <c r="D28" s="4" t="s">
        <v>20</v>
      </c>
      <c r="E28" s="7" t="s">
        <v>43</v>
      </c>
      <c r="F28" s="7">
        <v>601</v>
      </c>
      <c r="G28" s="7">
        <v>198</v>
      </c>
      <c r="H28" s="7">
        <v>1957</v>
      </c>
      <c r="I28" s="7">
        <v>15910</v>
      </c>
      <c r="J28" s="7">
        <v>0.123</v>
      </c>
      <c r="K28" s="7"/>
      <c r="L28" s="7"/>
      <c r="M28" s="7"/>
      <c r="N28" s="7"/>
      <c r="O28" s="7"/>
    </row>
    <row r="29" spans="2:15">
      <c r="B29" s="5"/>
      <c r="C29" s="5"/>
      <c r="D29" s="5"/>
      <c r="E29" s="7" t="s">
        <v>44</v>
      </c>
      <c r="F29" s="7">
        <v>5557</v>
      </c>
      <c r="G29" s="7">
        <v>1836</v>
      </c>
      <c r="H29" s="7">
        <v>2048</v>
      </c>
      <c r="I29" s="7">
        <v>16044</v>
      </c>
      <c r="J29" s="7">
        <v>0.128</v>
      </c>
      <c r="K29" s="7"/>
      <c r="L29" s="7"/>
      <c r="M29" s="7"/>
      <c r="N29" s="7"/>
      <c r="O29" s="7"/>
    </row>
    <row r="30" spans="2:15">
      <c r="B30" s="5"/>
      <c r="C30" s="5"/>
      <c r="D30" s="5"/>
      <c r="E30" s="7" t="s">
        <v>83</v>
      </c>
      <c r="F30" s="7"/>
      <c r="G30" s="7"/>
      <c r="H30" s="7"/>
      <c r="I30" s="7"/>
      <c r="J30" s="7"/>
      <c r="K30" s="7">
        <v>-3.6999999999999998E-2</v>
      </c>
      <c r="L30" s="7">
        <v>0.104</v>
      </c>
      <c r="M30" s="7">
        <v>0.72199999999999998</v>
      </c>
      <c r="N30" s="7">
        <v>-0.24099999999999999</v>
      </c>
      <c r="O30" s="7">
        <v>0.16700000000000001</v>
      </c>
    </row>
    <row r="31" spans="2:15">
      <c r="B31" s="5"/>
      <c r="C31" s="5"/>
      <c r="D31" s="4" t="s">
        <v>25</v>
      </c>
      <c r="E31" s="7" t="s">
        <v>50</v>
      </c>
      <c r="F31" s="7">
        <v>356</v>
      </c>
      <c r="G31" s="7">
        <v>111</v>
      </c>
      <c r="H31" s="7">
        <v>1759</v>
      </c>
      <c r="I31" s="7">
        <v>14150</v>
      </c>
      <c r="J31" s="7">
        <v>0.124</v>
      </c>
      <c r="K31" s="7"/>
      <c r="L31" s="7"/>
      <c r="M31" s="7"/>
      <c r="N31" s="7"/>
      <c r="O31" s="7"/>
    </row>
    <row r="32" spans="2:15">
      <c r="B32" s="5"/>
      <c r="C32" s="5"/>
      <c r="D32" s="5"/>
      <c r="E32" s="7" t="s">
        <v>51</v>
      </c>
      <c r="F32" s="7">
        <v>4986</v>
      </c>
      <c r="G32" s="7">
        <v>1642</v>
      </c>
      <c r="H32" s="7">
        <v>1761</v>
      </c>
      <c r="I32" s="7">
        <v>13938</v>
      </c>
      <c r="J32" s="7">
        <v>0.126</v>
      </c>
      <c r="K32" s="7"/>
      <c r="L32" s="7"/>
      <c r="M32" s="7"/>
      <c r="N32" s="7"/>
      <c r="O32" s="7"/>
    </row>
    <row r="33" spans="2:15">
      <c r="B33" s="5"/>
      <c r="C33" s="5"/>
      <c r="D33" s="5"/>
      <c r="E33" s="7" t="s">
        <v>83</v>
      </c>
      <c r="F33" s="7"/>
      <c r="G33" s="7"/>
      <c r="H33" s="7"/>
      <c r="I33" s="7"/>
      <c r="J33" s="7"/>
      <c r="K33" s="7">
        <v>-1.6199999999999999E-2</v>
      </c>
      <c r="L33" s="7">
        <v>0.14699999999999999</v>
      </c>
      <c r="M33" s="7">
        <v>0.91200000000000003</v>
      </c>
      <c r="N33" s="7">
        <v>-0.30399999999999999</v>
      </c>
      <c r="O33" s="7">
        <v>0.27200000000000002</v>
      </c>
    </row>
    <row r="34" spans="2:15">
      <c r="B34" s="5"/>
      <c r="C34" s="5"/>
      <c r="D34" s="4" t="s">
        <v>26</v>
      </c>
      <c r="E34" s="7" t="s">
        <v>49</v>
      </c>
      <c r="F34" s="7">
        <v>66</v>
      </c>
      <c r="G34" s="7">
        <v>19</v>
      </c>
      <c r="H34" s="7">
        <v>1027</v>
      </c>
      <c r="I34" s="7">
        <v>10555</v>
      </c>
      <c r="J34" s="7">
        <v>9.7299999999999998E-2</v>
      </c>
      <c r="K34" s="7"/>
      <c r="L34" s="7"/>
      <c r="M34" s="7"/>
      <c r="N34" s="7"/>
      <c r="O34" s="7"/>
    </row>
    <row r="35" spans="2:15">
      <c r="B35" s="5"/>
      <c r="C35" s="5"/>
      <c r="D35" s="5"/>
      <c r="E35" s="7" t="s">
        <v>44</v>
      </c>
      <c r="F35" s="7">
        <v>5557</v>
      </c>
      <c r="G35" s="7">
        <v>1836</v>
      </c>
      <c r="H35" s="7">
        <v>1856</v>
      </c>
      <c r="I35" s="7">
        <v>14674</v>
      </c>
      <c r="J35" s="7">
        <v>0.126</v>
      </c>
      <c r="K35" s="7"/>
      <c r="L35" s="7"/>
      <c r="M35" s="7"/>
      <c r="N35" s="7"/>
      <c r="O35" s="7"/>
    </row>
    <row r="36" spans="2:15">
      <c r="B36" s="5"/>
      <c r="C36" s="5"/>
      <c r="D36" s="5"/>
      <c r="E36" s="7" t="s">
        <v>83</v>
      </c>
      <c r="F36" s="7"/>
      <c r="G36" s="7"/>
      <c r="H36" s="7"/>
      <c r="I36" s="7"/>
      <c r="J36" s="7"/>
      <c r="K36" s="7">
        <v>-0.26200000000000001</v>
      </c>
      <c r="L36" s="7">
        <v>0.34200000000000003</v>
      </c>
      <c r="M36" s="7">
        <v>0.443</v>
      </c>
      <c r="N36" s="7">
        <v>-0.93200000000000005</v>
      </c>
      <c r="O36" s="7">
        <v>0.40799999999999997</v>
      </c>
    </row>
    <row r="37" spans="2:15">
      <c r="B37" s="5"/>
      <c r="C37" s="5"/>
      <c r="D37" s="4" t="s">
        <v>27</v>
      </c>
      <c r="E37" s="7" t="s">
        <v>48</v>
      </c>
      <c r="F37" s="7">
        <v>150</v>
      </c>
      <c r="G37" s="7">
        <v>56</v>
      </c>
      <c r="H37" s="7">
        <v>2124</v>
      </c>
      <c r="I37" s="7">
        <v>13864</v>
      </c>
      <c r="J37" s="7">
        <v>0.153</v>
      </c>
      <c r="K37" s="7"/>
      <c r="L37" s="7"/>
      <c r="M37" s="7"/>
      <c r="N37" s="7"/>
      <c r="O37" s="7"/>
    </row>
    <row r="38" spans="2:15">
      <c r="B38" s="5"/>
      <c r="C38" s="5"/>
      <c r="D38" s="5"/>
      <c r="E38" s="7" t="s">
        <v>44</v>
      </c>
      <c r="F38" s="7">
        <v>5557</v>
      </c>
      <c r="G38" s="7">
        <v>1836</v>
      </c>
      <c r="H38" s="7">
        <v>1889</v>
      </c>
      <c r="I38" s="7">
        <v>14883</v>
      </c>
      <c r="J38" s="7">
        <v>0.126</v>
      </c>
      <c r="K38" s="7"/>
      <c r="L38" s="7"/>
      <c r="M38" s="7"/>
      <c r="N38" s="7"/>
      <c r="O38" s="7"/>
    </row>
    <row r="39" spans="2:15">
      <c r="B39" s="5"/>
      <c r="C39" s="5"/>
      <c r="D39" s="5"/>
      <c r="E39" s="7" t="s">
        <v>83</v>
      </c>
      <c r="F39" s="7"/>
      <c r="G39" s="7"/>
      <c r="H39" s="7"/>
      <c r="I39" s="7"/>
      <c r="J39" s="7"/>
      <c r="K39" s="7">
        <v>0.188</v>
      </c>
      <c r="L39" s="7">
        <v>0.17599999999999999</v>
      </c>
      <c r="M39" s="7">
        <v>0.28499999999999998</v>
      </c>
      <c r="N39" s="7">
        <v>-0.156</v>
      </c>
      <c r="O39" s="7">
        <v>0.53200000000000003</v>
      </c>
    </row>
    <row r="40" spans="2:15">
      <c r="B40" s="5"/>
      <c r="C40" s="4" t="s">
        <v>28</v>
      </c>
      <c r="D40" s="4" t="s">
        <v>20</v>
      </c>
      <c r="E40" s="7" t="s">
        <v>43</v>
      </c>
      <c r="F40" s="7">
        <v>335</v>
      </c>
      <c r="G40" s="7">
        <v>158</v>
      </c>
      <c r="H40" s="7">
        <v>1513</v>
      </c>
      <c r="I40" s="7">
        <v>12934</v>
      </c>
      <c r="J40" s="7">
        <v>0.11700000000000001</v>
      </c>
      <c r="K40" s="7"/>
      <c r="L40" s="7"/>
      <c r="M40" s="7"/>
      <c r="N40" s="7"/>
      <c r="O40" s="7"/>
    </row>
    <row r="41" spans="2:15">
      <c r="B41" s="5"/>
      <c r="C41" s="5"/>
      <c r="D41" s="5"/>
      <c r="E41" s="7" t="s">
        <v>44</v>
      </c>
      <c r="F41" s="7">
        <v>2990</v>
      </c>
      <c r="G41" s="7">
        <v>1407</v>
      </c>
      <c r="H41" s="7">
        <v>1574</v>
      </c>
      <c r="I41" s="7">
        <v>12837</v>
      </c>
      <c r="J41" s="7">
        <v>0.123</v>
      </c>
      <c r="K41" s="7"/>
      <c r="L41" s="7"/>
      <c r="M41" s="7"/>
      <c r="N41" s="7"/>
      <c r="O41" s="7"/>
    </row>
    <row r="42" spans="2:15">
      <c r="B42" s="5"/>
      <c r="C42" s="5"/>
      <c r="D42" s="5"/>
      <c r="E42" s="7" t="s">
        <v>83</v>
      </c>
      <c r="F42" s="7"/>
      <c r="G42" s="7"/>
      <c r="H42" s="7"/>
      <c r="I42" s="7"/>
      <c r="J42" s="7"/>
      <c r="K42" s="7">
        <v>-4.7E-2</v>
      </c>
      <c r="L42" s="7">
        <v>0.121</v>
      </c>
      <c r="M42" s="7">
        <v>0.69799999999999995</v>
      </c>
      <c r="N42" s="7">
        <v>-0.28399999999999997</v>
      </c>
      <c r="O42" s="7">
        <v>0.19</v>
      </c>
    </row>
    <row r="43" spans="2:15">
      <c r="B43" s="5"/>
      <c r="C43" s="5"/>
      <c r="D43" s="4" t="s">
        <v>25</v>
      </c>
      <c r="E43" s="7" t="s">
        <v>50</v>
      </c>
      <c r="F43" s="7">
        <v>196</v>
      </c>
      <c r="G43" s="7">
        <v>91</v>
      </c>
      <c r="H43" s="7">
        <v>1318</v>
      </c>
      <c r="I43" s="7">
        <v>11525</v>
      </c>
      <c r="J43" s="7">
        <v>0.114</v>
      </c>
      <c r="K43" s="7"/>
      <c r="L43" s="7"/>
      <c r="M43" s="7"/>
      <c r="N43" s="7"/>
      <c r="O43" s="7"/>
    </row>
    <row r="44" spans="2:15">
      <c r="B44" s="5"/>
      <c r="C44" s="5"/>
      <c r="D44" s="5"/>
      <c r="E44" s="7" t="s">
        <v>51</v>
      </c>
      <c r="F44" s="7">
        <v>2679</v>
      </c>
      <c r="G44" s="7">
        <v>1268</v>
      </c>
      <c r="H44" s="7">
        <v>1362</v>
      </c>
      <c r="I44" s="7">
        <v>11098</v>
      </c>
      <c r="J44" s="7">
        <v>0.123</v>
      </c>
      <c r="K44" s="7"/>
      <c r="L44" s="7"/>
      <c r="M44" s="7"/>
      <c r="N44" s="7"/>
      <c r="O44" s="7"/>
    </row>
    <row r="45" spans="2:15">
      <c r="B45" s="5"/>
      <c r="C45" s="5"/>
      <c r="D45" s="5"/>
      <c r="E45" s="7" t="s">
        <v>83</v>
      </c>
      <c r="F45" s="7"/>
      <c r="G45" s="7"/>
      <c r="H45" s="7"/>
      <c r="I45" s="7"/>
      <c r="J45" s="7"/>
      <c r="K45" s="7">
        <v>-7.0699999999999999E-2</v>
      </c>
      <c r="L45" s="7">
        <v>0.16900000000000001</v>
      </c>
      <c r="M45" s="7">
        <v>0.67500000000000004</v>
      </c>
      <c r="N45" s="7">
        <v>-0.40100000000000002</v>
      </c>
      <c r="O45" s="7">
        <v>0.26</v>
      </c>
    </row>
    <row r="46" spans="2:15">
      <c r="B46" s="5"/>
      <c r="C46" s="5"/>
      <c r="D46" s="4" t="s">
        <v>26</v>
      </c>
      <c r="E46" s="7" t="s">
        <v>49</v>
      </c>
      <c r="F46" s="7">
        <v>34</v>
      </c>
      <c r="G46" s="7">
        <v>12</v>
      </c>
      <c r="H46" s="7">
        <v>754</v>
      </c>
      <c r="I46" s="7">
        <v>6346</v>
      </c>
      <c r="J46" s="7">
        <v>0.11899999999999999</v>
      </c>
      <c r="K46" s="7"/>
      <c r="L46" s="7"/>
      <c r="M46" s="7"/>
      <c r="N46" s="7"/>
      <c r="O46" s="7"/>
    </row>
    <row r="47" spans="2:15">
      <c r="B47" s="5"/>
      <c r="C47" s="5"/>
      <c r="D47" s="5"/>
      <c r="E47" s="7" t="s">
        <v>44</v>
      </c>
      <c r="F47" s="7">
        <v>2990</v>
      </c>
      <c r="G47" s="7">
        <v>1407</v>
      </c>
      <c r="H47" s="7">
        <v>1421</v>
      </c>
      <c r="I47" s="7">
        <v>11712</v>
      </c>
      <c r="J47" s="7">
        <v>0.121</v>
      </c>
      <c r="K47" s="7"/>
      <c r="L47" s="7"/>
      <c r="M47" s="7"/>
      <c r="N47" s="7"/>
      <c r="O47" s="7"/>
    </row>
    <row r="48" spans="2:15">
      <c r="B48" s="5"/>
      <c r="C48" s="5"/>
      <c r="D48" s="5"/>
      <c r="E48" s="7" t="s">
        <v>83</v>
      </c>
      <c r="F48" s="7"/>
      <c r="G48" s="7"/>
      <c r="H48" s="7"/>
      <c r="I48" s="7"/>
      <c r="J48" s="7"/>
      <c r="K48" s="7">
        <v>-2.0899999999999998E-2</v>
      </c>
      <c r="L48" s="7">
        <v>0.45</v>
      </c>
      <c r="M48" s="7">
        <v>0.96299999999999997</v>
      </c>
      <c r="N48" s="7">
        <v>-0.90400000000000003</v>
      </c>
      <c r="O48" s="7">
        <v>0.86</v>
      </c>
    </row>
    <row r="49" spans="2:15">
      <c r="B49" s="5"/>
      <c r="C49" s="5"/>
      <c r="D49" s="4" t="s">
        <v>27</v>
      </c>
      <c r="E49" s="7" t="s">
        <v>48</v>
      </c>
      <c r="F49" s="7">
        <v>79</v>
      </c>
      <c r="G49" s="7">
        <v>37</v>
      </c>
      <c r="H49" s="7">
        <v>1297</v>
      </c>
      <c r="I49" s="7">
        <v>11246</v>
      </c>
      <c r="J49" s="7">
        <v>0.115</v>
      </c>
      <c r="K49" s="7"/>
      <c r="L49" s="7"/>
      <c r="M49" s="7"/>
      <c r="N49" s="7"/>
      <c r="O49" s="7"/>
    </row>
    <row r="50" spans="2:15">
      <c r="B50" s="5"/>
      <c r="C50" s="5"/>
      <c r="D50" s="5"/>
      <c r="E50" s="7" t="s">
        <v>44</v>
      </c>
      <c r="F50" s="7">
        <v>2990</v>
      </c>
      <c r="G50" s="7">
        <v>1407</v>
      </c>
      <c r="H50" s="7">
        <v>1446</v>
      </c>
      <c r="I50" s="7">
        <v>11872</v>
      </c>
      <c r="J50" s="7">
        <v>0.122</v>
      </c>
      <c r="K50" s="7"/>
      <c r="L50" s="7"/>
      <c r="M50" s="7"/>
      <c r="N50" s="7"/>
      <c r="O50" s="7"/>
    </row>
    <row r="51" spans="2:15">
      <c r="B51" s="6"/>
      <c r="C51" s="6"/>
      <c r="D51" s="6"/>
      <c r="E51" s="7" t="s">
        <v>83</v>
      </c>
      <c r="F51" s="7"/>
      <c r="G51" s="7"/>
      <c r="H51" s="7"/>
      <c r="I51" s="7"/>
      <c r="J51" s="7"/>
      <c r="K51" s="7">
        <v>-5.5199999999999999E-2</v>
      </c>
      <c r="L51" s="7">
        <v>0.22800000000000001</v>
      </c>
      <c r="M51" s="7">
        <v>0.80900000000000005</v>
      </c>
      <c r="N51" s="7">
        <v>-0.502</v>
      </c>
      <c r="O51" s="7">
        <v>0.39200000000000002</v>
      </c>
    </row>
    <row r="52" spans="2:15">
      <c r="B52" s="4" t="s">
        <v>75</v>
      </c>
      <c r="C52" s="4" t="s">
        <v>19</v>
      </c>
      <c r="D52" s="4" t="s">
        <v>20</v>
      </c>
      <c r="E52" s="7" t="s">
        <v>43</v>
      </c>
      <c r="F52" s="10">
        <v>4705</v>
      </c>
      <c r="G52" s="10">
        <v>677</v>
      </c>
      <c r="H52" s="10">
        <v>5556</v>
      </c>
      <c r="I52" s="10">
        <v>103288</v>
      </c>
      <c r="J52" s="10">
        <v>5.3800000000000001E-2</v>
      </c>
      <c r="K52" s="10"/>
      <c r="L52" s="10"/>
      <c r="M52" s="10"/>
      <c r="N52" s="10"/>
      <c r="O52" s="10"/>
    </row>
    <row r="53" spans="2:15">
      <c r="B53" s="5"/>
      <c r="C53" s="5"/>
      <c r="D53" s="5"/>
      <c r="E53" s="7" t="s">
        <v>44</v>
      </c>
      <c r="F53" s="10">
        <v>32089</v>
      </c>
      <c r="G53" s="10">
        <v>5127</v>
      </c>
      <c r="H53" s="10">
        <v>5876</v>
      </c>
      <c r="I53" s="10">
        <v>103734</v>
      </c>
      <c r="J53" s="10">
        <v>5.6599999999999998E-2</v>
      </c>
      <c r="K53" s="10"/>
      <c r="L53" s="10"/>
      <c r="M53" s="10"/>
      <c r="N53" s="10"/>
      <c r="O53" s="10"/>
    </row>
    <row r="54" spans="2:15">
      <c r="B54" s="5"/>
      <c r="C54" s="5"/>
      <c r="D54" s="5"/>
      <c r="E54" s="7" t="s">
        <v>83</v>
      </c>
      <c r="F54" s="10"/>
      <c r="G54" s="10"/>
      <c r="H54" s="10"/>
      <c r="I54" s="10"/>
      <c r="J54" s="10"/>
      <c r="K54" s="10">
        <v>-5.16E-2</v>
      </c>
      <c r="L54" s="10">
        <v>5.0799999999999998E-2</v>
      </c>
      <c r="M54" s="10">
        <v>0.309</v>
      </c>
      <c r="N54" s="10">
        <v>-0.151</v>
      </c>
      <c r="O54" s="10">
        <v>4.7899999999999998E-2</v>
      </c>
    </row>
    <row r="55" spans="2:15">
      <c r="B55" s="5"/>
      <c r="C55" s="5"/>
      <c r="D55" s="4" t="s">
        <v>25</v>
      </c>
      <c r="E55" s="7" t="s">
        <v>50</v>
      </c>
      <c r="F55" s="10">
        <v>2735</v>
      </c>
      <c r="G55" s="10">
        <v>381</v>
      </c>
      <c r="H55" s="10">
        <v>4644</v>
      </c>
      <c r="I55" s="10">
        <v>88382</v>
      </c>
      <c r="J55" s="10">
        <v>5.2499999999999998E-2</v>
      </c>
      <c r="K55" s="10"/>
      <c r="L55" s="10"/>
      <c r="M55" s="10"/>
      <c r="N55" s="10"/>
      <c r="O55" s="10"/>
    </row>
    <row r="56" spans="2:15">
      <c r="B56" s="5"/>
      <c r="C56" s="5"/>
      <c r="D56" s="5"/>
      <c r="E56" s="7" t="s">
        <v>51</v>
      </c>
      <c r="F56" s="10">
        <v>28655</v>
      </c>
      <c r="G56" s="10">
        <v>4565</v>
      </c>
      <c r="H56" s="10">
        <v>4997</v>
      </c>
      <c r="I56" s="10">
        <v>88552</v>
      </c>
      <c r="J56" s="10">
        <v>5.6399999999999999E-2</v>
      </c>
      <c r="K56" s="10"/>
      <c r="L56" s="10"/>
      <c r="M56" s="10"/>
      <c r="N56" s="10"/>
      <c r="O56" s="10"/>
    </row>
    <row r="57" spans="2:15">
      <c r="B57" s="5"/>
      <c r="C57" s="5"/>
      <c r="D57" s="5"/>
      <c r="E57" s="7" t="s">
        <v>83</v>
      </c>
      <c r="F57" s="10"/>
      <c r="G57" s="10"/>
      <c r="H57" s="10"/>
      <c r="I57" s="10"/>
      <c r="J57" s="10"/>
      <c r="K57" s="10">
        <v>-7.1400000000000005E-2</v>
      </c>
      <c r="L57" s="10">
        <v>7.4499999999999997E-2</v>
      </c>
      <c r="M57" s="10">
        <v>0.33700000000000002</v>
      </c>
      <c r="N57" s="10">
        <v>-0.217</v>
      </c>
      <c r="O57" s="10">
        <v>7.4499999999999997E-2</v>
      </c>
    </row>
    <row r="58" spans="2:15">
      <c r="B58" s="5"/>
      <c r="C58" s="5"/>
      <c r="D58" s="4" t="s">
        <v>26</v>
      </c>
      <c r="E58" s="7" t="s">
        <v>49</v>
      </c>
      <c r="F58" s="10">
        <v>566</v>
      </c>
      <c r="G58" s="10">
        <v>90</v>
      </c>
      <c r="H58" s="10">
        <v>4868</v>
      </c>
      <c r="I58" s="10">
        <v>98873</v>
      </c>
      <c r="J58" s="10">
        <v>4.9200000000000001E-2</v>
      </c>
      <c r="K58" s="10"/>
      <c r="L58" s="10"/>
      <c r="M58" s="10"/>
      <c r="N58" s="10"/>
      <c r="O58" s="10"/>
    </row>
    <row r="59" spans="2:15">
      <c r="B59" s="5"/>
      <c r="C59" s="5"/>
      <c r="D59" s="5"/>
      <c r="E59" s="7" t="s">
        <v>44</v>
      </c>
      <c r="F59" s="10">
        <v>32089</v>
      </c>
      <c r="G59" s="10">
        <v>5127</v>
      </c>
      <c r="H59" s="10">
        <v>5216</v>
      </c>
      <c r="I59" s="10">
        <v>92083</v>
      </c>
      <c r="J59" s="10">
        <v>5.6599999999999998E-2</v>
      </c>
      <c r="K59" s="10"/>
      <c r="L59" s="10"/>
      <c r="M59" s="10"/>
      <c r="N59" s="10"/>
      <c r="O59" s="10"/>
    </row>
    <row r="60" spans="2:15">
      <c r="B60" s="5"/>
      <c r="C60" s="5"/>
      <c r="D60" s="5"/>
      <c r="E60" s="7" t="s">
        <v>83</v>
      </c>
      <c r="F60" s="10"/>
      <c r="G60" s="10"/>
      <c r="H60" s="10"/>
      <c r="I60" s="10"/>
      <c r="J60" s="10"/>
      <c r="K60" s="10">
        <v>-0.14000000000000001</v>
      </c>
      <c r="L60" s="10">
        <v>0.214</v>
      </c>
      <c r="M60" s="10">
        <v>0.51200000000000001</v>
      </c>
      <c r="N60" s="10">
        <v>-0.55900000000000005</v>
      </c>
      <c r="O60" s="10">
        <v>0.27800000000000002</v>
      </c>
    </row>
    <row r="61" spans="2:15">
      <c r="B61" s="5"/>
      <c r="C61" s="5"/>
      <c r="D61" s="4" t="s">
        <v>27</v>
      </c>
      <c r="E61" s="7" t="s">
        <v>48</v>
      </c>
      <c r="F61" s="10">
        <v>1138</v>
      </c>
      <c r="G61" s="10">
        <v>137</v>
      </c>
      <c r="H61" s="10">
        <v>4407</v>
      </c>
      <c r="I61" s="10">
        <v>93612</v>
      </c>
      <c r="J61" s="10">
        <v>4.7100000000000003E-2</v>
      </c>
      <c r="K61" s="10"/>
      <c r="L61" s="10"/>
      <c r="M61" s="10"/>
      <c r="N61" s="10"/>
      <c r="O61" s="10"/>
    </row>
    <row r="62" spans="2:15">
      <c r="B62" s="5"/>
      <c r="C62" s="5"/>
      <c r="D62" s="5"/>
      <c r="E62" s="7" t="s">
        <v>44</v>
      </c>
      <c r="F62" s="10">
        <v>32089</v>
      </c>
      <c r="G62" s="10">
        <v>5127</v>
      </c>
      <c r="H62" s="10">
        <v>5302</v>
      </c>
      <c r="I62" s="10">
        <v>93698</v>
      </c>
      <c r="J62" s="10">
        <v>5.6599999999999998E-2</v>
      </c>
      <c r="K62" s="10"/>
      <c r="L62" s="10"/>
      <c r="M62" s="10"/>
      <c r="N62" s="10"/>
      <c r="O62" s="10"/>
    </row>
    <row r="63" spans="2:15" ht="18.75">
      <c r="B63" s="5"/>
      <c r="C63" s="5"/>
      <c r="D63" s="5"/>
      <c r="E63" s="7" t="s">
        <v>83</v>
      </c>
      <c r="F63" s="10"/>
      <c r="G63" s="10"/>
      <c r="H63" s="10"/>
      <c r="I63" s="10"/>
      <c r="J63" s="10"/>
      <c r="K63" s="10">
        <v>-0.184</v>
      </c>
      <c r="L63" s="10">
        <v>0.10199999999999999</v>
      </c>
      <c r="M63" s="10" t="s">
        <v>86</v>
      </c>
      <c r="N63" s="10">
        <v>-0.38300000000000001</v>
      </c>
      <c r="O63" s="10">
        <v>1.52E-2</v>
      </c>
    </row>
    <row r="64" spans="2:15">
      <c r="B64" s="5"/>
      <c r="C64" s="4" t="s">
        <v>28</v>
      </c>
      <c r="D64" s="4" t="s">
        <v>20</v>
      </c>
      <c r="E64" s="7" t="s">
        <v>43</v>
      </c>
      <c r="F64" s="7">
        <v>2666</v>
      </c>
      <c r="G64" s="7">
        <v>519</v>
      </c>
      <c r="H64" s="7">
        <v>4251</v>
      </c>
      <c r="I64" s="7">
        <v>90892</v>
      </c>
      <c r="J64" s="7">
        <v>4.6800000000000001E-2</v>
      </c>
      <c r="K64" s="7"/>
      <c r="L64" s="7"/>
      <c r="M64" s="7"/>
      <c r="N64" s="7"/>
      <c r="O64" s="7"/>
    </row>
    <row r="65" spans="2:15">
      <c r="B65" s="5"/>
      <c r="C65" s="5"/>
      <c r="D65" s="5"/>
      <c r="E65" s="7" t="s">
        <v>44</v>
      </c>
      <c r="F65" s="7">
        <v>17813</v>
      </c>
      <c r="G65" s="7">
        <v>3906</v>
      </c>
      <c r="H65" s="7">
        <v>4474</v>
      </c>
      <c r="I65" s="7">
        <v>91664</v>
      </c>
      <c r="J65" s="7">
        <v>4.8800000000000003E-2</v>
      </c>
      <c r="K65" s="7"/>
      <c r="L65" s="7"/>
      <c r="M65" s="7"/>
      <c r="N65" s="7"/>
      <c r="O65" s="7"/>
    </row>
    <row r="66" spans="2:15">
      <c r="B66" s="5"/>
      <c r="C66" s="5"/>
      <c r="D66" s="5"/>
      <c r="E66" s="7" t="s">
        <v>83</v>
      </c>
      <c r="F66" s="7"/>
      <c r="G66" s="7"/>
      <c r="H66" s="7"/>
      <c r="I66" s="7"/>
      <c r="J66" s="7"/>
      <c r="K66" s="7">
        <v>-4.2599999999999999E-2</v>
      </c>
      <c r="L66" s="7">
        <v>5.9799999999999999E-2</v>
      </c>
      <c r="M66" s="7">
        <v>0.47599999999999998</v>
      </c>
      <c r="N66" s="7">
        <v>-0.16</v>
      </c>
      <c r="O66" s="7">
        <v>7.46E-2</v>
      </c>
    </row>
    <row r="67" spans="2:15">
      <c r="B67" s="5"/>
      <c r="C67" s="5"/>
      <c r="D67" s="4" t="s">
        <v>25</v>
      </c>
      <c r="E67" s="7" t="s">
        <v>50</v>
      </c>
      <c r="F67" s="7">
        <v>1561</v>
      </c>
      <c r="G67" s="7">
        <v>294</v>
      </c>
      <c r="H67" s="7">
        <v>3503</v>
      </c>
      <c r="I67" s="7">
        <v>77605</v>
      </c>
      <c r="J67" s="7">
        <v>4.5100000000000001E-2</v>
      </c>
      <c r="K67" s="7"/>
      <c r="L67" s="7"/>
      <c r="M67" s="7"/>
      <c r="N67" s="7"/>
      <c r="O67" s="7"/>
    </row>
    <row r="68" spans="2:15">
      <c r="B68" s="5"/>
      <c r="C68" s="5"/>
      <c r="D68" s="5"/>
      <c r="E68" s="7" t="s">
        <v>51</v>
      </c>
      <c r="F68" s="7">
        <v>15922</v>
      </c>
      <c r="G68" s="7">
        <v>3371</v>
      </c>
      <c r="H68" s="7">
        <v>3801</v>
      </c>
      <c r="I68" s="7">
        <v>78302</v>
      </c>
      <c r="J68" s="7">
        <v>4.8500000000000001E-2</v>
      </c>
      <c r="K68" s="7"/>
      <c r="L68" s="7"/>
      <c r="M68" s="7"/>
      <c r="N68" s="7"/>
      <c r="O68" s="7"/>
    </row>
    <row r="69" spans="2:15">
      <c r="B69" s="5"/>
      <c r="C69" s="5"/>
      <c r="D69" s="5"/>
      <c r="E69" s="7" t="s">
        <v>83</v>
      </c>
      <c r="F69" s="7"/>
      <c r="G69" s="7"/>
      <c r="H69" s="7"/>
      <c r="I69" s="7"/>
      <c r="J69" s="7"/>
      <c r="K69" s="7">
        <v>-7.2599999999999998E-2</v>
      </c>
      <c r="L69" s="7">
        <v>8.2699999999999996E-2</v>
      </c>
      <c r="M69" s="7">
        <v>0.38</v>
      </c>
      <c r="N69" s="7">
        <v>-0.23499999999999999</v>
      </c>
      <c r="O69" s="7">
        <v>8.9499999999999996E-2</v>
      </c>
    </row>
    <row r="70" spans="2:15">
      <c r="B70" s="5"/>
      <c r="C70" s="5"/>
      <c r="D70" s="4" t="s">
        <v>26</v>
      </c>
      <c r="E70" s="7" t="s">
        <v>49</v>
      </c>
      <c r="F70" s="7">
        <v>333</v>
      </c>
      <c r="G70" s="7">
        <v>64</v>
      </c>
      <c r="H70" s="7">
        <v>3445</v>
      </c>
      <c r="I70" s="7">
        <v>79625</v>
      </c>
      <c r="J70" s="7">
        <v>4.3299999999999998E-2</v>
      </c>
      <c r="K70" s="7"/>
      <c r="L70" s="7"/>
      <c r="M70" s="7"/>
      <c r="N70" s="7"/>
      <c r="O70" s="7"/>
    </row>
    <row r="71" spans="2:15">
      <c r="B71" s="5"/>
      <c r="C71" s="5"/>
      <c r="D71" s="5"/>
      <c r="E71" s="7" t="s">
        <v>44</v>
      </c>
      <c r="F71" s="7">
        <v>17813</v>
      </c>
      <c r="G71" s="7">
        <v>3906</v>
      </c>
      <c r="H71" s="7">
        <v>3975</v>
      </c>
      <c r="I71" s="7">
        <v>81232</v>
      </c>
      <c r="J71" s="7">
        <v>4.8899999999999999E-2</v>
      </c>
      <c r="K71" s="7"/>
      <c r="L71" s="7"/>
      <c r="M71" s="7"/>
      <c r="N71" s="7"/>
      <c r="O71" s="7"/>
    </row>
    <row r="72" spans="2:15">
      <c r="B72" s="5"/>
      <c r="C72" s="5"/>
      <c r="D72" s="5"/>
      <c r="E72" s="7" t="s">
        <v>83</v>
      </c>
      <c r="F72" s="7"/>
      <c r="G72" s="7"/>
      <c r="H72" s="7"/>
      <c r="I72" s="7"/>
      <c r="J72" s="7"/>
      <c r="K72" s="7">
        <v>-0.123</v>
      </c>
      <c r="L72" s="7">
        <v>0.27300000000000002</v>
      </c>
      <c r="M72" s="7">
        <v>0.65200000000000002</v>
      </c>
      <c r="N72" s="7">
        <v>-0.65800000000000003</v>
      </c>
      <c r="O72" s="7">
        <v>0.41099999999999998</v>
      </c>
    </row>
    <row r="73" spans="2:15">
      <c r="B73" s="5"/>
      <c r="C73" s="5"/>
      <c r="D73" s="4" t="s">
        <v>27</v>
      </c>
      <c r="E73" s="7" t="s">
        <v>48</v>
      </c>
      <c r="F73" s="7">
        <v>669</v>
      </c>
      <c r="G73" s="7">
        <v>120</v>
      </c>
      <c r="H73" s="7">
        <v>3438</v>
      </c>
      <c r="I73" s="7">
        <v>83338</v>
      </c>
      <c r="J73" s="7">
        <v>4.1200000000000001E-2</v>
      </c>
      <c r="K73" s="7"/>
      <c r="L73" s="7"/>
      <c r="M73" s="7"/>
      <c r="N73" s="7"/>
      <c r="O73" s="7"/>
    </row>
    <row r="74" spans="2:15">
      <c r="B74" s="5"/>
      <c r="C74" s="5"/>
      <c r="D74" s="5"/>
      <c r="E74" s="7" t="s">
        <v>44</v>
      </c>
      <c r="F74" s="7">
        <v>17813</v>
      </c>
      <c r="G74" s="7">
        <v>3906</v>
      </c>
      <c r="H74" s="7">
        <v>4048</v>
      </c>
      <c r="I74" s="7">
        <v>82725</v>
      </c>
      <c r="J74" s="7">
        <v>4.8899999999999999E-2</v>
      </c>
      <c r="K74" s="7"/>
      <c r="L74" s="7"/>
      <c r="M74" s="7"/>
      <c r="N74" s="7"/>
      <c r="O74" s="7"/>
    </row>
    <row r="75" spans="2:15">
      <c r="B75" s="6"/>
      <c r="C75" s="6"/>
      <c r="D75" s="6"/>
      <c r="E75" s="7" t="s">
        <v>83</v>
      </c>
      <c r="F75" s="7"/>
      <c r="G75" s="7"/>
      <c r="H75" s="7"/>
      <c r="I75" s="7"/>
      <c r="J75" s="7"/>
      <c r="K75" s="7">
        <v>-0.17100000000000001</v>
      </c>
      <c r="L75" s="7">
        <v>0.11</v>
      </c>
      <c r="M75" s="7">
        <v>0.121</v>
      </c>
      <c r="N75" s="7">
        <v>-0.38700000000000001</v>
      </c>
      <c r="O75" s="7">
        <v>4.53E-2</v>
      </c>
    </row>
    <row r="76" spans="2:15">
      <c r="B76" s="4" t="s">
        <v>76</v>
      </c>
      <c r="C76" s="4" t="s">
        <v>19</v>
      </c>
      <c r="D76" s="4" t="s">
        <v>20</v>
      </c>
      <c r="E76" s="7" t="s">
        <v>43</v>
      </c>
      <c r="F76" s="10">
        <v>5150</v>
      </c>
      <c r="G76" s="10">
        <v>192</v>
      </c>
      <c r="H76" s="10">
        <v>1585</v>
      </c>
      <c r="I76" s="10">
        <v>115518</v>
      </c>
      <c r="J76" s="10">
        <v>1.37E-2</v>
      </c>
      <c r="K76" s="10"/>
      <c r="L76" s="10"/>
      <c r="M76" s="10"/>
      <c r="N76" s="10"/>
      <c r="O76" s="10"/>
    </row>
    <row r="77" spans="2:15">
      <c r="B77" s="5"/>
      <c r="C77" s="5"/>
      <c r="D77" s="5"/>
      <c r="E77" s="7" t="s">
        <v>44</v>
      </c>
      <c r="F77" s="10">
        <v>34221</v>
      </c>
      <c r="G77" s="10">
        <v>1481</v>
      </c>
      <c r="H77" s="10">
        <v>1697</v>
      </c>
      <c r="I77" s="10">
        <v>116292</v>
      </c>
      <c r="J77" s="10">
        <v>1.46E-2</v>
      </c>
      <c r="K77" s="10"/>
      <c r="L77" s="10"/>
      <c r="M77" s="10"/>
      <c r="N77" s="10"/>
      <c r="O77" s="10"/>
    </row>
    <row r="78" spans="2:15">
      <c r="B78" s="5"/>
      <c r="C78" s="5"/>
      <c r="D78" s="5"/>
      <c r="E78" s="7" t="s">
        <v>83</v>
      </c>
      <c r="F78" s="10"/>
      <c r="G78" s="10"/>
      <c r="H78" s="10"/>
      <c r="I78" s="10"/>
      <c r="J78" s="10"/>
      <c r="K78" s="10">
        <v>-6.1199999999999997E-2</v>
      </c>
      <c r="L78" s="10">
        <v>9.1200000000000003E-2</v>
      </c>
      <c r="M78" s="10">
        <v>0.502</v>
      </c>
      <c r="N78" s="10">
        <v>-0.24</v>
      </c>
      <c r="O78" s="10">
        <v>0.11799999999999999</v>
      </c>
    </row>
    <row r="79" spans="2:15">
      <c r="B79" s="5"/>
      <c r="C79" s="5"/>
      <c r="D79" s="4" t="s">
        <v>25</v>
      </c>
      <c r="E79" s="7" t="s">
        <v>50</v>
      </c>
      <c r="F79" s="10">
        <v>3004</v>
      </c>
      <c r="G79" s="10">
        <v>107</v>
      </c>
      <c r="H79" s="10">
        <v>1186</v>
      </c>
      <c r="I79" s="10">
        <v>99531</v>
      </c>
      <c r="J79" s="10">
        <v>1.1900000000000001E-2</v>
      </c>
      <c r="K79" s="10"/>
      <c r="L79" s="10"/>
      <c r="M79" s="10"/>
      <c r="N79" s="10"/>
      <c r="O79" s="10"/>
    </row>
    <row r="80" spans="2:15">
      <c r="B80" s="5"/>
      <c r="C80" s="5"/>
      <c r="D80" s="5"/>
      <c r="E80" s="7" t="s">
        <v>51</v>
      </c>
      <c r="F80" s="10">
        <v>30566</v>
      </c>
      <c r="G80" s="10">
        <v>1343</v>
      </c>
      <c r="H80" s="10">
        <v>1473</v>
      </c>
      <c r="I80" s="10">
        <v>99125</v>
      </c>
      <c r="J80" s="10">
        <v>1.49E-2</v>
      </c>
      <c r="K80" s="10"/>
      <c r="L80" s="10"/>
      <c r="M80" s="10"/>
      <c r="N80" s="10"/>
      <c r="O80" s="10"/>
    </row>
    <row r="81" spans="2:15" ht="18.75">
      <c r="B81" s="5"/>
      <c r="C81" s="5"/>
      <c r="D81" s="5"/>
      <c r="E81" s="7" t="s">
        <v>83</v>
      </c>
      <c r="F81" s="10"/>
      <c r="G81" s="10"/>
      <c r="H81" s="10"/>
      <c r="I81" s="10"/>
      <c r="J81" s="10"/>
      <c r="K81" s="10">
        <v>-0.221</v>
      </c>
      <c r="L81" s="10">
        <v>0.127</v>
      </c>
      <c r="M81" s="10" t="s">
        <v>87</v>
      </c>
      <c r="N81" s="10">
        <v>-0.47</v>
      </c>
      <c r="O81" s="10">
        <v>2.87E-2</v>
      </c>
    </row>
    <row r="82" spans="2:15">
      <c r="B82" s="5"/>
      <c r="C82" s="5"/>
      <c r="D82" s="4" t="s">
        <v>26</v>
      </c>
      <c r="E82" s="7" t="s">
        <v>49</v>
      </c>
      <c r="F82" s="10">
        <v>614</v>
      </c>
      <c r="G82" s="10">
        <v>29</v>
      </c>
      <c r="H82" s="10">
        <v>1534</v>
      </c>
      <c r="I82" s="10">
        <v>109159</v>
      </c>
      <c r="J82" s="10">
        <v>1.41E-2</v>
      </c>
      <c r="K82" s="10"/>
      <c r="L82" s="10"/>
      <c r="M82" s="10"/>
      <c r="N82" s="10"/>
      <c r="O82" s="10"/>
    </row>
    <row r="83" spans="2:15">
      <c r="B83" s="5"/>
      <c r="C83" s="5"/>
      <c r="D83" s="5"/>
      <c r="E83" s="7" t="s">
        <v>44</v>
      </c>
      <c r="F83" s="10">
        <v>34221</v>
      </c>
      <c r="G83" s="10">
        <v>1481</v>
      </c>
      <c r="H83" s="10">
        <v>1508</v>
      </c>
      <c r="I83" s="10">
        <v>102906</v>
      </c>
      <c r="J83" s="10">
        <v>1.47E-2</v>
      </c>
      <c r="K83" s="10"/>
      <c r="L83" s="10"/>
      <c r="M83" s="10"/>
      <c r="N83" s="10"/>
      <c r="O83" s="10"/>
    </row>
    <row r="84" spans="2:15">
      <c r="B84" s="5"/>
      <c r="C84" s="5"/>
      <c r="D84" s="5"/>
      <c r="E84" s="7" t="s">
        <v>83</v>
      </c>
      <c r="F84" s="10"/>
      <c r="G84" s="10"/>
      <c r="H84" s="10"/>
      <c r="I84" s="10"/>
      <c r="J84" s="10"/>
      <c r="K84" s="10">
        <v>-4.1500000000000002E-2</v>
      </c>
      <c r="L84" s="10">
        <v>0.40699999999999997</v>
      </c>
      <c r="M84" s="10">
        <v>0.91900000000000004</v>
      </c>
      <c r="N84" s="10">
        <v>-0.84</v>
      </c>
      <c r="O84" s="10">
        <v>0.75700000000000001</v>
      </c>
    </row>
    <row r="85" spans="2:15">
      <c r="B85" s="5"/>
      <c r="C85" s="5"/>
      <c r="D85" s="4" t="s">
        <v>27</v>
      </c>
      <c r="E85" s="7" t="s">
        <v>48</v>
      </c>
      <c r="F85" s="10">
        <v>1242</v>
      </c>
      <c r="G85" s="10">
        <v>42</v>
      </c>
      <c r="H85" s="10">
        <v>1566</v>
      </c>
      <c r="I85" s="10">
        <v>103383</v>
      </c>
      <c r="J85" s="10">
        <v>1.52E-2</v>
      </c>
      <c r="K85" s="10"/>
      <c r="L85" s="10"/>
      <c r="M85" s="10"/>
      <c r="N85" s="10"/>
      <c r="O85" s="10"/>
    </row>
    <row r="86" spans="2:15">
      <c r="B86" s="5"/>
      <c r="C86" s="5"/>
      <c r="D86" s="5"/>
      <c r="E86" s="7" t="s">
        <v>44</v>
      </c>
      <c r="F86" s="10">
        <v>34221</v>
      </c>
      <c r="G86" s="10">
        <v>1481</v>
      </c>
      <c r="H86" s="10">
        <v>1531</v>
      </c>
      <c r="I86" s="10">
        <v>104750</v>
      </c>
      <c r="J86" s="10">
        <v>1.46E-2</v>
      </c>
      <c r="K86" s="10"/>
      <c r="L86" s="10"/>
      <c r="M86" s="10"/>
      <c r="N86" s="10"/>
      <c r="O86" s="10"/>
    </row>
    <row r="87" spans="2:15">
      <c r="B87" s="5"/>
      <c r="C87" s="5"/>
      <c r="D87" s="5"/>
      <c r="E87" s="7" t="s">
        <v>83</v>
      </c>
      <c r="F87" s="10"/>
      <c r="G87" s="10"/>
      <c r="H87" s="10"/>
      <c r="I87" s="10"/>
      <c r="J87" s="10"/>
      <c r="K87" s="10">
        <v>3.6200000000000003E-2</v>
      </c>
      <c r="L87" s="10">
        <v>0.18099999999999999</v>
      </c>
      <c r="M87" s="10">
        <v>0.84099999999999997</v>
      </c>
      <c r="N87" s="10">
        <v>-0.318</v>
      </c>
      <c r="O87" s="10">
        <v>0.39</v>
      </c>
    </row>
    <row r="88" spans="2:15">
      <c r="B88" s="5"/>
      <c r="C88" s="4" t="s">
        <v>28</v>
      </c>
      <c r="D88" s="4" t="s">
        <v>20</v>
      </c>
      <c r="E88" s="7" t="s">
        <v>43</v>
      </c>
      <c r="F88" s="7">
        <v>2902</v>
      </c>
      <c r="G88" s="7">
        <v>150</v>
      </c>
      <c r="H88" s="7">
        <v>1258</v>
      </c>
      <c r="I88" s="7">
        <v>104983</v>
      </c>
      <c r="J88" s="7">
        <v>1.2E-2</v>
      </c>
      <c r="K88" s="7"/>
      <c r="L88" s="7"/>
      <c r="M88" s="7"/>
      <c r="N88" s="7"/>
      <c r="O88" s="7"/>
    </row>
    <row r="89" spans="2:15">
      <c r="B89" s="5"/>
      <c r="C89" s="5"/>
      <c r="D89" s="5"/>
      <c r="E89" s="7" t="s">
        <v>44</v>
      </c>
      <c r="F89" s="7">
        <v>18913</v>
      </c>
      <c r="G89" s="7">
        <v>1201</v>
      </c>
      <c r="H89" s="7">
        <v>1375</v>
      </c>
      <c r="I89" s="7">
        <v>106047</v>
      </c>
      <c r="J89" s="7">
        <v>1.2999999999999999E-2</v>
      </c>
      <c r="K89" s="7"/>
      <c r="L89" s="7"/>
      <c r="M89" s="7"/>
      <c r="N89" s="7"/>
      <c r="O89" s="7"/>
    </row>
    <row r="90" spans="2:15">
      <c r="B90" s="5"/>
      <c r="C90" s="5"/>
      <c r="D90" s="5"/>
      <c r="E90" s="7" t="s">
        <v>83</v>
      </c>
      <c r="F90" s="7"/>
      <c r="G90" s="7"/>
      <c r="H90" s="7"/>
      <c r="I90" s="7"/>
      <c r="J90" s="7"/>
      <c r="K90" s="7">
        <v>-7.9000000000000001E-2</v>
      </c>
      <c r="L90" s="7">
        <v>0.10199999999999999</v>
      </c>
      <c r="M90" s="7">
        <v>0.44</v>
      </c>
      <c r="N90" s="7">
        <v>-0.27900000000000003</v>
      </c>
      <c r="O90" s="7">
        <v>0.121</v>
      </c>
    </row>
    <row r="91" spans="2:15">
      <c r="B91" s="5"/>
      <c r="C91" s="5"/>
      <c r="D91" s="4" t="s">
        <v>25</v>
      </c>
      <c r="E91" s="7" t="s">
        <v>50</v>
      </c>
      <c r="F91" s="7">
        <v>1714</v>
      </c>
      <c r="G91" s="7">
        <v>88</v>
      </c>
      <c r="H91" s="7">
        <v>988</v>
      </c>
      <c r="I91" s="7">
        <v>90554</v>
      </c>
      <c r="J91" s="7">
        <v>1.09E-2</v>
      </c>
      <c r="K91" s="7"/>
      <c r="L91" s="7"/>
      <c r="M91" s="7"/>
      <c r="N91" s="7"/>
      <c r="O91" s="7"/>
    </row>
    <row r="92" spans="2:15">
      <c r="B92" s="5"/>
      <c r="C92" s="5"/>
      <c r="D92" s="5"/>
      <c r="E92" s="7" t="s">
        <v>51</v>
      </c>
      <c r="F92" s="7">
        <v>16905</v>
      </c>
      <c r="G92" s="7">
        <v>1094</v>
      </c>
      <c r="H92" s="7">
        <v>1203</v>
      </c>
      <c r="I92" s="7">
        <v>90433</v>
      </c>
      <c r="J92" s="7">
        <v>1.3299999999999999E-2</v>
      </c>
      <c r="K92" s="7"/>
      <c r="L92" s="7"/>
      <c r="M92" s="7"/>
      <c r="N92" s="7"/>
      <c r="O92" s="7"/>
    </row>
    <row r="93" spans="2:15">
      <c r="B93" s="5"/>
      <c r="C93" s="5"/>
      <c r="D93" s="5"/>
      <c r="E93" s="7" t="s">
        <v>83</v>
      </c>
      <c r="F93" s="7"/>
      <c r="G93" s="7"/>
      <c r="H93" s="7"/>
      <c r="I93" s="7"/>
      <c r="J93" s="7"/>
      <c r="K93" s="7">
        <v>-0.19800000000000001</v>
      </c>
      <c r="L93" s="7">
        <v>0.13900000000000001</v>
      </c>
      <c r="M93" s="7">
        <v>0.153</v>
      </c>
      <c r="N93" s="7">
        <v>-0.47</v>
      </c>
      <c r="O93" s="7">
        <v>7.3599999999999999E-2</v>
      </c>
    </row>
    <row r="94" spans="2:15">
      <c r="B94" s="5"/>
      <c r="C94" s="5"/>
      <c r="D94" s="4" t="s">
        <v>26</v>
      </c>
      <c r="E94" s="7" t="s">
        <v>49</v>
      </c>
      <c r="F94" s="7">
        <v>360</v>
      </c>
      <c r="G94" s="7">
        <v>22</v>
      </c>
      <c r="H94" s="7">
        <v>459</v>
      </c>
      <c r="I94" s="7">
        <v>92013</v>
      </c>
      <c r="J94" s="7">
        <v>4.9899999999999996E-3</v>
      </c>
      <c r="K94" s="7"/>
      <c r="L94" s="7"/>
      <c r="M94" s="7"/>
      <c r="N94" s="7"/>
      <c r="O94" s="7"/>
    </row>
    <row r="95" spans="2:15">
      <c r="B95" s="5"/>
      <c r="C95" s="5"/>
      <c r="D95" s="5"/>
      <c r="E95" s="7" t="s">
        <v>44</v>
      </c>
      <c r="F95" s="7">
        <v>18913</v>
      </c>
      <c r="G95" s="7">
        <v>1201</v>
      </c>
      <c r="H95" s="7">
        <v>1224</v>
      </c>
      <c r="I95" s="7">
        <v>93684</v>
      </c>
      <c r="J95" s="7">
        <v>1.3100000000000001E-2</v>
      </c>
      <c r="K95" s="7"/>
      <c r="L95" s="7"/>
      <c r="M95" s="7"/>
      <c r="N95" s="7"/>
      <c r="O95" s="7"/>
    </row>
    <row r="96" spans="2:15">
      <c r="B96" s="5"/>
      <c r="C96" s="5"/>
      <c r="D96" s="5"/>
      <c r="E96" s="7" t="s">
        <v>83</v>
      </c>
      <c r="F96" s="7"/>
      <c r="G96" s="7"/>
      <c r="H96" s="7"/>
      <c r="I96" s="7"/>
      <c r="J96" s="7"/>
      <c r="K96" s="7">
        <v>-0.96213000000000004</v>
      </c>
      <c r="L96" s="7">
        <v>0.25985999999999998</v>
      </c>
      <c r="M96" s="7" t="s">
        <v>88</v>
      </c>
      <c r="N96" s="7">
        <v>-1.47</v>
      </c>
      <c r="O96" s="7">
        <v>-0.45300000000000001</v>
      </c>
    </row>
    <row r="97" spans="2:15">
      <c r="B97" s="5"/>
      <c r="C97" s="5"/>
      <c r="D97" s="4" t="s">
        <v>26</v>
      </c>
      <c r="E97" s="7" t="s">
        <v>89</v>
      </c>
      <c r="F97" s="7">
        <v>772</v>
      </c>
      <c r="G97" s="7">
        <v>39</v>
      </c>
      <c r="H97" s="7">
        <v>720</v>
      </c>
      <c r="I97" s="7">
        <v>95168</v>
      </c>
      <c r="J97" s="7">
        <v>7.5599999999999999E-3</v>
      </c>
      <c r="K97" s="7"/>
      <c r="L97" s="7"/>
      <c r="M97" s="7"/>
      <c r="N97" s="7"/>
      <c r="O97" s="7"/>
    </row>
    <row r="98" spans="2:15">
      <c r="B98" s="5"/>
      <c r="C98" s="5"/>
      <c r="D98" s="5"/>
      <c r="E98" s="7" t="s">
        <v>44</v>
      </c>
      <c r="F98" s="7">
        <v>18913</v>
      </c>
      <c r="G98" s="7">
        <v>1201</v>
      </c>
      <c r="H98" s="7">
        <v>1256</v>
      </c>
      <c r="I98" s="7">
        <v>95675</v>
      </c>
      <c r="J98" s="7">
        <v>1.3100000000000001E-2</v>
      </c>
      <c r="K98" s="7"/>
      <c r="L98" s="7"/>
      <c r="M98" s="7"/>
      <c r="N98" s="7"/>
      <c r="O98" s="7"/>
    </row>
    <row r="99" spans="2:15" ht="18.75">
      <c r="B99" s="5"/>
      <c r="C99" s="5"/>
      <c r="D99" s="5"/>
      <c r="E99" s="7" t="s">
        <v>83</v>
      </c>
      <c r="F99" s="7"/>
      <c r="G99" s="7"/>
      <c r="H99" s="7"/>
      <c r="I99" s="7"/>
      <c r="J99" s="7"/>
      <c r="K99" s="7">
        <v>-0.55200000000000005</v>
      </c>
      <c r="L99" s="7">
        <v>0.28299999999999997</v>
      </c>
      <c r="M99" s="10" t="s">
        <v>90</v>
      </c>
      <c r="N99" s="7">
        <v>-1.1100000000000001</v>
      </c>
      <c r="O99" s="7">
        <v>3.8800000000000002E-3</v>
      </c>
    </row>
    <row r="100" spans="2:15">
      <c r="B100" s="5"/>
      <c r="C100" s="5"/>
      <c r="D100" s="4" t="s">
        <v>27</v>
      </c>
      <c r="E100" s="7" t="s">
        <v>48</v>
      </c>
      <c r="F100" s="7">
        <v>729</v>
      </c>
      <c r="G100" s="7">
        <v>28</v>
      </c>
      <c r="H100" s="7">
        <v>877</v>
      </c>
      <c r="I100" s="7">
        <v>95166</v>
      </c>
      <c r="J100" s="7">
        <v>9.2200000000000008E-3</v>
      </c>
      <c r="K100" s="7"/>
      <c r="L100" s="7"/>
      <c r="M100" s="7"/>
      <c r="N100" s="7"/>
      <c r="O100" s="7"/>
    </row>
    <row r="101" spans="2:15">
      <c r="B101" s="5"/>
      <c r="C101" s="5"/>
      <c r="D101" s="5"/>
      <c r="E101" s="7" t="s">
        <v>44</v>
      </c>
      <c r="F101" s="7">
        <v>18913</v>
      </c>
      <c r="G101" s="7">
        <v>1201</v>
      </c>
      <c r="H101" s="7">
        <v>1245</v>
      </c>
      <c r="I101" s="7">
        <v>95478</v>
      </c>
      <c r="J101" s="7">
        <v>1.2999999999999999E-2</v>
      </c>
      <c r="K101" s="7"/>
      <c r="L101" s="7"/>
      <c r="M101" s="7"/>
      <c r="N101" s="7"/>
      <c r="O101" s="7"/>
    </row>
    <row r="102" spans="2:15">
      <c r="B102" s="6"/>
      <c r="C102" s="6"/>
      <c r="D102" s="6"/>
      <c r="E102" s="7" t="s">
        <v>83</v>
      </c>
      <c r="F102" s="7"/>
      <c r="G102" s="7"/>
      <c r="H102" s="7"/>
      <c r="I102" s="7"/>
      <c r="J102" s="7"/>
      <c r="K102" s="7">
        <v>-0.34699999999999998</v>
      </c>
      <c r="L102" s="7">
        <v>0.23599999999999999</v>
      </c>
      <c r="M102" s="7">
        <v>0.14099999999999999</v>
      </c>
      <c r="N102" s="7">
        <v>-0.80800000000000005</v>
      </c>
      <c r="O102" s="7">
        <v>0.115</v>
      </c>
    </row>
    <row r="103" spans="2:15">
      <c r="B103" s="4" t="s">
        <v>77</v>
      </c>
      <c r="C103" s="4" t="s">
        <v>19</v>
      </c>
      <c r="D103" s="4" t="s">
        <v>20</v>
      </c>
      <c r="E103" s="7" t="s">
        <v>43</v>
      </c>
      <c r="F103" s="7">
        <v>2562</v>
      </c>
      <c r="G103" s="7">
        <v>1143</v>
      </c>
      <c r="H103" s="7">
        <v>9818</v>
      </c>
      <c r="I103" s="7">
        <v>52897</v>
      </c>
      <c r="J103" s="7">
        <v>0.186</v>
      </c>
      <c r="K103" s="7"/>
      <c r="L103" s="7"/>
      <c r="M103" s="7"/>
      <c r="N103" s="7"/>
      <c r="O103" s="7"/>
    </row>
    <row r="104" spans="2:15">
      <c r="B104" s="5"/>
      <c r="C104" s="5"/>
      <c r="D104" s="5"/>
      <c r="E104" s="7" t="s">
        <v>44</v>
      </c>
      <c r="F104" s="10">
        <v>19179</v>
      </c>
      <c r="G104" s="10">
        <v>8987</v>
      </c>
      <c r="H104" s="10">
        <v>10133</v>
      </c>
      <c r="I104" s="10">
        <v>52222</v>
      </c>
      <c r="J104" s="10">
        <v>0.19400000000000001</v>
      </c>
      <c r="K104" s="10"/>
      <c r="L104" s="10"/>
      <c r="M104" s="10"/>
      <c r="N104" s="10"/>
      <c r="O104" s="10"/>
    </row>
    <row r="105" spans="2:15">
      <c r="B105" s="5"/>
      <c r="C105" s="5"/>
      <c r="D105" s="5"/>
      <c r="E105" s="7" t="s">
        <v>83</v>
      </c>
      <c r="F105" s="10"/>
      <c r="G105" s="10"/>
      <c r="H105" s="10"/>
      <c r="I105" s="10"/>
      <c r="J105" s="10"/>
      <c r="K105" s="10">
        <v>-4.4499999999999998E-2</v>
      </c>
      <c r="L105" s="10">
        <v>4.0399999999999998E-2</v>
      </c>
      <c r="M105" s="10">
        <v>0.27</v>
      </c>
      <c r="N105" s="10">
        <v>-0.124</v>
      </c>
      <c r="O105" s="10">
        <v>3.4599999999999999E-2</v>
      </c>
    </row>
    <row r="106" spans="2:15">
      <c r="B106" s="5"/>
      <c r="C106" s="5"/>
      <c r="D106" s="4" t="s">
        <v>25</v>
      </c>
      <c r="E106" s="7" t="s">
        <v>50</v>
      </c>
      <c r="F106" s="10">
        <v>1497</v>
      </c>
      <c r="G106" s="10">
        <v>672</v>
      </c>
      <c r="H106" s="10">
        <v>8406</v>
      </c>
      <c r="I106" s="10">
        <v>45371</v>
      </c>
      <c r="J106" s="10">
        <v>0.185</v>
      </c>
      <c r="K106" s="10"/>
      <c r="L106" s="10"/>
      <c r="M106" s="10"/>
      <c r="N106" s="10"/>
      <c r="O106" s="10"/>
    </row>
    <row r="107" spans="2:15">
      <c r="B107" s="5"/>
      <c r="C107" s="5"/>
      <c r="D107" s="5"/>
      <c r="E107" s="7" t="s">
        <v>51</v>
      </c>
      <c r="F107" s="10">
        <v>17225</v>
      </c>
      <c r="G107" s="10">
        <v>8061</v>
      </c>
      <c r="H107" s="10">
        <v>8728</v>
      </c>
      <c r="I107" s="10">
        <v>45003</v>
      </c>
      <c r="J107" s="10">
        <v>0.19400000000000001</v>
      </c>
      <c r="K107" s="10"/>
      <c r="L107" s="10"/>
      <c r="M107" s="10"/>
      <c r="N107" s="10"/>
      <c r="O107" s="10"/>
    </row>
    <row r="108" spans="2:15">
      <c r="B108" s="5"/>
      <c r="C108" s="5"/>
      <c r="D108" s="5"/>
      <c r="E108" s="7" t="s">
        <v>83</v>
      </c>
      <c r="F108" s="10"/>
      <c r="G108" s="10"/>
      <c r="H108" s="10"/>
      <c r="I108" s="10"/>
      <c r="J108" s="10"/>
      <c r="K108" s="10">
        <v>-4.58E-2</v>
      </c>
      <c r="L108" s="10">
        <v>5.4800000000000001E-2</v>
      </c>
      <c r="M108" s="10">
        <v>0.40400000000000003</v>
      </c>
      <c r="N108" s="10">
        <v>-0.153</v>
      </c>
      <c r="O108" s="10">
        <v>6.1699999999999998E-2</v>
      </c>
    </row>
    <row r="109" spans="2:15">
      <c r="B109" s="5"/>
      <c r="C109" s="5"/>
      <c r="D109" s="4" t="s">
        <v>26</v>
      </c>
      <c r="E109" s="7" t="s">
        <v>49</v>
      </c>
      <c r="F109" s="10">
        <v>309</v>
      </c>
      <c r="G109" s="10">
        <v>131</v>
      </c>
      <c r="H109" s="10">
        <v>8368</v>
      </c>
      <c r="I109" s="10">
        <v>48954</v>
      </c>
      <c r="J109" s="10">
        <v>0.17100000000000001</v>
      </c>
      <c r="K109" s="10"/>
      <c r="L109" s="10"/>
      <c r="M109" s="10"/>
      <c r="N109" s="10"/>
      <c r="O109" s="10"/>
    </row>
    <row r="110" spans="2:15">
      <c r="B110" s="5"/>
      <c r="C110" s="5"/>
      <c r="D110" s="5"/>
      <c r="E110" s="7" t="s">
        <v>44</v>
      </c>
      <c r="F110" s="10">
        <v>19179</v>
      </c>
      <c r="G110" s="10">
        <v>8987</v>
      </c>
      <c r="H110" s="10">
        <v>9117</v>
      </c>
      <c r="I110" s="10">
        <v>46766</v>
      </c>
      <c r="J110" s="10">
        <v>0.19500000000000001</v>
      </c>
      <c r="K110" s="10"/>
      <c r="L110" s="10"/>
      <c r="M110" s="10"/>
      <c r="N110" s="10"/>
      <c r="O110" s="10"/>
    </row>
    <row r="111" spans="2:15">
      <c r="B111" s="5"/>
      <c r="C111" s="5"/>
      <c r="D111" s="5"/>
      <c r="E111" s="7" t="s">
        <v>83</v>
      </c>
      <c r="F111" s="10"/>
      <c r="G111" s="10"/>
      <c r="H111" s="10"/>
      <c r="I111" s="10"/>
      <c r="J111" s="10"/>
      <c r="K111" s="10">
        <v>-0.13100000000000001</v>
      </c>
      <c r="L111" s="10">
        <v>0.183</v>
      </c>
      <c r="M111" s="10">
        <v>0.47299999999999998</v>
      </c>
      <c r="N111" s="10">
        <v>-0.49</v>
      </c>
      <c r="O111" s="10">
        <v>0.22700000000000001</v>
      </c>
    </row>
    <row r="112" spans="2:15">
      <c r="B112" s="5"/>
      <c r="C112" s="5"/>
      <c r="D112" s="4" t="s">
        <v>27</v>
      </c>
      <c r="E112" s="7" t="s">
        <v>48</v>
      </c>
      <c r="F112" s="10">
        <v>655</v>
      </c>
      <c r="G112" s="10">
        <v>292</v>
      </c>
      <c r="H112" s="10">
        <v>9200</v>
      </c>
      <c r="I112" s="10">
        <v>48154</v>
      </c>
      <c r="J112" s="10">
        <v>0.191</v>
      </c>
      <c r="K112" s="10"/>
      <c r="L112" s="10"/>
      <c r="M112" s="10"/>
      <c r="N112" s="10"/>
      <c r="O112" s="10"/>
    </row>
    <row r="113" spans="2:15">
      <c r="B113" s="5"/>
      <c r="C113" s="5"/>
      <c r="D113" s="5"/>
      <c r="E113" s="7" t="s">
        <v>44</v>
      </c>
      <c r="F113" s="10">
        <v>19179</v>
      </c>
      <c r="G113" s="10">
        <v>8987</v>
      </c>
      <c r="H113" s="10">
        <v>9286</v>
      </c>
      <c r="I113" s="10">
        <v>47581</v>
      </c>
      <c r="J113" s="10">
        <v>0.19500000000000001</v>
      </c>
      <c r="K113" s="10"/>
      <c r="L113" s="10"/>
      <c r="M113" s="10"/>
      <c r="N113" s="10"/>
      <c r="O113" s="10"/>
    </row>
    <row r="114" spans="2:15">
      <c r="B114" s="5"/>
      <c r="C114" s="5"/>
      <c r="D114" s="5"/>
      <c r="E114" s="7" t="s">
        <v>83</v>
      </c>
      <c r="F114" s="10"/>
      <c r="G114" s="10"/>
      <c r="H114" s="10"/>
      <c r="I114" s="10"/>
      <c r="J114" s="10"/>
      <c r="K114" s="10">
        <v>-2.1299999999999999E-2</v>
      </c>
      <c r="L114" s="10">
        <v>6.9199999999999998E-2</v>
      </c>
      <c r="M114" s="10">
        <v>0.75800000000000001</v>
      </c>
      <c r="N114" s="10">
        <v>-0.157</v>
      </c>
      <c r="O114" s="10">
        <v>0.114</v>
      </c>
    </row>
    <row r="115" spans="2:15">
      <c r="B115" s="5"/>
      <c r="C115" s="4" t="s">
        <v>28</v>
      </c>
      <c r="D115" s="4" t="s">
        <v>20</v>
      </c>
      <c r="E115" s="7" t="s">
        <v>43</v>
      </c>
      <c r="F115" s="10">
        <v>1497</v>
      </c>
      <c r="G115" s="10">
        <v>823</v>
      </c>
      <c r="H115" s="10">
        <v>6734</v>
      </c>
      <c r="I115" s="10">
        <v>42647</v>
      </c>
      <c r="J115" s="10">
        <v>0.158</v>
      </c>
      <c r="K115" s="10"/>
      <c r="L115" s="10"/>
      <c r="M115" s="10"/>
      <c r="N115" s="10"/>
      <c r="O115" s="10"/>
    </row>
    <row r="116" spans="2:15">
      <c r="B116" s="5"/>
      <c r="C116" s="5"/>
      <c r="D116" s="5"/>
      <c r="E116" s="7" t="s">
        <v>44</v>
      </c>
      <c r="F116" s="10">
        <v>10742</v>
      </c>
      <c r="G116" s="10">
        <v>6205</v>
      </c>
      <c r="H116" s="10">
        <v>7034</v>
      </c>
      <c r="I116" s="10">
        <v>41816</v>
      </c>
      <c r="J116" s="10">
        <v>0.16800000000000001</v>
      </c>
      <c r="K116" s="10"/>
      <c r="L116" s="10"/>
      <c r="M116" s="10"/>
      <c r="N116" s="10"/>
      <c r="O116" s="10"/>
    </row>
    <row r="117" spans="2:15">
      <c r="B117" s="5"/>
      <c r="C117" s="5"/>
      <c r="D117" s="5"/>
      <c r="E117" s="7" t="s">
        <v>83</v>
      </c>
      <c r="F117" s="10"/>
      <c r="G117" s="10"/>
      <c r="H117" s="10"/>
      <c r="I117" s="10"/>
      <c r="J117" s="10"/>
      <c r="K117" s="10">
        <v>-6.3299999999999995E-2</v>
      </c>
      <c r="L117" s="10">
        <v>4.7800000000000002E-2</v>
      </c>
      <c r="M117" s="10">
        <v>0.185</v>
      </c>
      <c r="N117" s="10">
        <v>-0.157</v>
      </c>
      <c r="O117" s="10">
        <v>3.04E-2</v>
      </c>
    </row>
    <row r="118" spans="2:15">
      <c r="B118" s="5"/>
      <c r="C118" s="5"/>
      <c r="D118" s="4" t="s">
        <v>25</v>
      </c>
      <c r="E118" s="7" t="s">
        <v>50</v>
      </c>
      <c r="F118" s="10">
        <v>897</v>
      </c>
      <c r="G118" s="10">
        <v>490</v>
      </c>
      <c r="H118" s="10">
        <v>5816</v>
      </c>
      <c r="I118" s="10">
        <v>36731</v>
      </c>
      <c r="J118" s="10">
        <v>0.158</v>
      </c>
      <c r="K118" s="10"/>
      <c r="L118" s="10"/>
      <c r="M118" s="10"/>
      <c r="N118" s="10"/>
      <c r="O118" s="10"/>
    </row>
    <row r="119" spans="2:15">
      <c r="B119" s="5"/>
      <c r="C119" s="5"/>
      <c r="D119" s="5"/>
      <c r="E119" s="7" t="s">
        <v>51</v>
      </c>
      <c r="F119" s="10">
        <v>9650</v>
      </c>
      <c r="G119" s="10">
        <v>5547</v>
      </c>
      <c r="H119" s="10">
        <v>6042</v>
      </c>
      <c r="I119" s="10">
        <v>36121</v>
      </c>
      <c r="J119" s="10">
        <v>0.16700000000000001</v>
      </c>
      <c r="K119" s="10"/>
      <c r="L119" s="10"/>
      <c r="M119" s="10"/>
      <c r="N119" s="10"/>
      <c r="O119" s="10"/>
    </row>
    <row r="120" spans="2:15">
      <c r="B120" s="5"/>
      <c r="C120" s="5"/>
      <c r="D120" s="5"/>
      <c r="E120" s="7" t="s">
        <v>83</v>
      </c>
      <c r="F120" s="10"/>
      <c r="G120" s="10"/>
      <c r="H120" s="10"/>
      <c r="I120" s="10"/>
      <c r="J120" s="10"/>
      <c r="K120" s="10">
        <v>-5.4899999999999997E-2</v>
      </c>
      <c r="L120" s="10">
        <v>6.7400000000000002E-2</v>
      </c>
      <c r="M120" s="10">
        <v>0.41499999999999998</v>
      </c>
      <c r="N120" s="10">
        <v>-0.187</v>
      </c>
      <c r="O120" s="10">
        <v>7.7100000000000002E-2</v>
      </c>
    </row>
    <row r="121" spans="2:15">
      <c r="B121" s="5"/>
      <c r="C121" s="5"/>
      <c r="D121" s="4" t="s">
        <v>26</v>
      </c>
      <c r="E121" s="7" t="s">
        <v>49</v>
      </c>
      <c r="F121" s="10">
        <v>191</v>
      </c>
      <c r="G121" s="10">
        <v>93</v>
      </c>
      <c r="H121" s="10">
        <v>5816</v>
      </c>
      <c r="I121" s="10">
        <v>34106</v>
      </c>
      <c r="J121" s="10">
        <v>0.15</v>
      </c>
      <c r="K121" s="10"/>
      <c r="L121" s="10"/>
      <c r="M121" s="10"/>
      <c r="N121" s="10"/>
      <c r="O121" s="10"/>
    </row>
    <row r="122" spans="2:15">
      <c r="B122" s="5"/>
      <c r="C122" s="5"/>
      <c r="D122" s="5"/>
      <c r="E122" s="7" t="s">
        <v>44</v>
      </c>
      <c r="F122" s="10">
        <v>10742</v>
      </c>
      <c r="G122" s="10">
        <v>6205</v>
      </c>
      <c r="H122" s="10">
        <v>6042</v>
      </c>
      <c r="I122" s="10">
        <v>37310</v>
      </c>
      <c r="J122" s="10">
        <v>0.16900000000000001</v>
      </c>
      <c r="K122" s="10"/>
      <c r="L122" s="10"/>
      <c r="M122" s="10"/>
      <c r="N122" s="10"/>
      <c r="O122" s="10"/>
    </row>
    <row r="123" spans="2:15">
      <c r="B123" s="5"/>
      <c r="C123" s="5"/>
      <c r="D123" s="5"/>
      <c r="E123" s="7" t="s">
        <v>83</v>
      </c>
      <c r="F123" s="10"/>
      <c r="G123" s="10"/>
      <c r="H123" s="10"/>
      <c r="I123" s="10"/>
      <c r="J123" s="10"/>
      <c r="K123" s="10">
        <v>-0.11899999999999999</v>
      </c>
      <c r="L123" s="10">
        <v>0.218</v>
      </c>
      <c r="M123" s="10">
        <v>0.58699999999999997</v>
      </c>
      <c r="N123" s="10">
        <v>-0.54600000000000004</v>
      </c>
      <c r="O123" s="10">
        <v>0.309</v>
      </c>
    </row>
    <row r="124" spans="2:15">
      <c r="B124" s="5"/>
      <c r="C124" s="5"/>
      <c r="D124" s="4" t="s">
        <v>27</v>
      </c>
      <c r="E124" s="7" t="s">
        <v>48</v>
      </c>
      <c r="F124" s="10">
        <v>381</v>
      </c>
      <c r="G124" s="10">
        <v>214</v>
      </c>
      <c r="H124" s="10">
        <v>6234</v>
      </c>
      <c r="I124" s="10">
        <v>38639</v>
      </c>
      <c r="J124" s="10">
        <v>0.161</v>
      </c>
      <c r="K124" s="10"/>
      <c r="L124" s="10"/>
      <c r="M124" s="10"/>
      <c r="N124" s="10"/>
      <c r="O124" s="10"/>
    </row>
    <row r="125" spans="2:15">
      <c r="B125" s="5"/>
      <c r="C125" s="5"/>
      <c r="D125" s="5"/>
      <c r="E125" s="7" t="s">
        <v>44</v>
      </c>
      <c r="F125" s="10">
        <v>10742</v>
      </c>
      <c r="G125" s="10">
        <v>6205</v>
      </c>
      <c r="H125" s="10">
        <v>6420</v>
      </c>
      <c r="I125" s="10">
        <v>37928</v>
      </c>
      <c r="J125" s="10">
        <v>0.16900000000000001</v>
      </c>
      <c r="K125" s="10"/>
      <c r="L125" s="10"/>
      <c r="M125" s="10"/>
      <c r="N125" s="10"/>
      <c r="O125" s="10"/>
    </row>
    <row r="126" spans="2:15">
      <c r="B126" s="6"/>
      <c r="C126" s="6"/>
      <c r="D126" s="6"/>
      <c r="E126" s="7" t="s">
        <v>83</v>
      </c>
      <c r="F126" s="10"/>
      <c r="G126" s="10"/>
      <c r="H126" s="10"/>
      <c r="I126" s="10"/>
      <c r="J126" s="10"/>
      <c r="K126" s="10">
        <v>-4.8000000000000001E-2</v>
      </c>
      <c r="L126" s="10">
        <v>8.4000000000000005E-2</v>
      </c>
      <c r="M126" s="10">
        <v>0.56799999999999995</v>
      </c>
      <c r="N126" s="10">
        <v>-0.21299999999999999</v>
      </c>
      <c r="O126" s="10">
        <v>0.11700000000000001</v>
      </c>
    </row>
    <row r="127" spans="2:15">
      <c r="B127" s="4" t="s">
        <v>78</v>
      </c>
      <c r="C127" s="4" t="s">
        <v>19</v>
      </c>
      <c r="D127" s="4" t="s">
        <v>20</v>
      </c>
      <c r="E127" s="7" t="s">
        <v>43</v>
      </c>
      <c r="F127" s="10">
        <v>2588</v>
      </c>
      <c r="G127" s="10">
        <v>175</v>
      </c>
      <c r="H127" s="10">
        <v>1257</v>
      </c>
      <c r="I127" s="10">
        <v>62174</v>
      </c>
      <c r="J127" s="10">
        <v>2.0199999999999999E-2</v>
      </c>
      <c r="K127" s="10"/>
      <c r="L127" s="10"/>
      <c r="M127" s="10"/>
      <c r="N127" s="10"/>
      <c r="O127" s="10"/>
    </row>
    <row r="128" spans="2:15">
      <c r="B128" s="5"/>
      <c r="C128" s="5"/>
      <c r="D128" s="5"/>
      <c r="E128" s="7" t="s">
        <v>44</v>
      </c>
      <c r="F128" s="10">
        <v>18919</v>
      </c>
      <c r="G128" s="10">
        <v>1321</v>
      </c>
      <c r="H128" s="10">
        <v>1547</v>
      </c>
      <c r="I128" s="10">
        <v>62891</v>
      </c>
      <c r="J128" s="10">
        <v>2.46E-2</v>
      </c>
      <c r="K128" s="10"/>
      <c r="L128" s="10"/>
      <c r="M128" s="10"/>
      <c r="N128" s="10"/>
      <c r="O128" s="10"/>
    </row>
    <row r="129" spans="2:15">
      <c r="B129" s="5"/>
      <c r="C129" s="5"/>
      <c r="D129" s="5"/>
      <c r="E129" s="7" t="s">
        <v>83</v>
      </c>
      <c r="F129" s="10"/>
      <c r="G129" s="10"/>
      <c r="H129" s="10"/>
      <c r="I129" s="10"/>
      <c r="J129" s="10"/>
      <c r="K129" s="10">
        <v>-0.19600000000000001</v>
      </c>
      <c r="L129" s="10">
        <v>9.4299999999999995E-2</v>
      </c>
      <c r="M129" s="10">
        <v>3.7400000000000003E-2</v>
      </c>
      <c r="N129" s="10">
        <v>-0.38100000000000001</v>
      </c>
      <c r="O129" s="10">
        <v>-1.14E-2</v>
      </c>
    </row>
    <row r="130" spans="2:15">
      <c r="B130" s="5"/>
      <c r="C130" s="5"/>
      <c r="D130" s="4" t="s">
        <v>25</v>
      </c>
      <c r="E130" s="7" t="s">
        <v>50</v>
      </c>
      <c r="F130" s="10">
        <v>1507</v>
      </c>
      <c r="G130" s="10">
        <v>99</v>
      </c>
      <c r="H130" s="10">
        <v>1007</v>
      </c>
      <c r="I130" s="10">
        <v>52988</v>
      </c>
      <c r="J130" s="10">
        <v>1.9E-2</v>
      </c>
      <c r="K130" s="10"/>
      <c r="L130" s="10"/>
      <c r="M130" s="10"/>
      <c r="N130" s="10"/>
      <c r="O130" s="10"/>
    </row>
    <row r="131" spans="2:15">
      <c r="B131" s="5"/>
      <c r="C131" s="5"/>
      <c r="D131" s="5"/>
      <c r="E131" s="7" t="s">
        <v>51</v>
      </c>
      <c r="F131" s="10">
        <v>16812</v>
      </c>
      <c r="G131" s="10">
        <v>1196</v>
      </c>
      <c r="H131" s="10">
        <v>1330</v>
      </c>
      <c r="I131" s="10">
        <v>53548</v>
      </c>
      <c r="J131" s="10">
        <v>2.4799999999999999E-2</v>
      </c>
      <c r="K131" s="10"/>
      <c r="L131" s="10"/>
      <c r="M131" s="10"/>
      <c r="N131" s="10"/>
      <c r="O131" s="10"/>
    </row>
    <row r="132" spans="2:15">
      <c r="B132" s="5"/>
      <c r="C132" s="5"/>
      <c r="D132" s="5"/>
      <c r="E132" s="7" t="s">
        <v>83</v>
      </c>
      <c r="F132" s="10"/>
      <c r="G132" s="10"/>
      <c r="H132" s="10"/>
      <c r="I132" s="10"/>
      <c r="J132" s="10"/>
      <c r="K132" s="10">
        <v>-0.26800000000000002</v>
      </c>
      <c r="L132" s="10">
        <v>0.128</v>
      </c>
      <c r="M132" s="10">
        <v>3.7100000000000001E-2</v>
      </c>
      <c r="N132" s="10">
        <v>-0.52</v>
      </c>
      <c r="O132" s="10">
        <v>-1.61E-2</v>
      </c>
    </row>
    <row r="133" spans="2:15">
      <c r="B133" s="5"/>
      <c r="C133" s="5"/>
      <c r="D133" s="4" t="s">
        <v>26</v>
      </c>
      <c r="E133" s="7" t="s">
        <v>49</v>
      </c>
      <c r="F133" s="10">
        <v>305</v>
      </c>
      <c r="G133" s="10">
        <v>27</v>
      </c>
      <c r="H133" s="10">
        <v>1798</v>
      </c>
      <c r="I133" s="10">
        <v>62614</v>
      </c>
      <c r="J133" s="10">
        <v>2.87E-2</v>
      </c>
      <c r="K133" s="10"/>
      <c r="L133" s="10"/>
      <c r="M133" s="10"/>
      <c r="N133" s="10"/>
      <c r="O133" s="10"/>
    </row>
    <row r="134" spans="2:15">
      <c r="B134" s="5"/>
      <c r="C134" s="5"/>
      <c r="D134" s="5"/>
      <c r="E134" s="7" t="s">
        <v>44</v>
      </c>
      <c r="F134" s="10">
        <v>18919</v>
      </c>
      <c r="G134" s="10">
        <v>1321</v>
      </c>
      <c r="H134" s="10">
        <v>1347</v>
      </c>
      <c r="I134" s="10">
        <v>56234</v>
      </c>
      <c r="J134" s="10">
        <v>2.4E-2</v>
      </c>
      <c r="K134" s="10"/>
      <c r="L134" s="10"/>
      <c r="M134" s="10"/>
      <c r="N134" s="10"/>
      <c r="O134" s="10"/>
    </row>
    <row r="135" spans="2:15">
      <c r="B135" s="5"/>
      <c r="C135" s="5"/>
      <c r="D135" s="5"/>
      <c r="E135" s="7" t="s">
        <v>83</v>
      </c>
      <c r="F135" s="10"/>
      <c r="G135" s="10"/>
      <c r="H135" s="10"/>
      <c r="I135" s="10"/>
      <c r="J135" s="10"/>
      <c r="K135" s="10">
        <v>0.18099999999999999</v>
      </c>
      <c r="L135" s="10">
        <v>0.42</v>
      </c>
      <c r="M135" s="10">
        <v>0.66600000000000004</v>
      </c>
      <c r="N135" s="10">
        <v>-0.64200000000000002</v>
      </c>
      <c r="O135" s="10">
        <v>1</v>
      </c>
    </row>
    <row r="136" spans="2:15">
      <c r="B136" s="5"/>
      <c r="C136" s="5"/>
      <c r="D136" s="4" t="s">
        <v>27</v>
      </c>
      <c r="E136" s="7" t="s">
        <v>48</v>
      </c>
      <c r="F136" s="10">
        <v>587</v>
      </c>
      <c r="G136" s="10">
        <v>38</v>
      </c>
      <c r="H136" s="10">
        <v>1203</v>
      </c>
      <c r="I136" s="10">
        <v>56481</v>
      </c>
      <c r="J136" s="10">
        <v>2.1299999999999999E-2</v>
      </c>
      <c r="K136" s="10"/>
      <c r="L136" s="10"/>
      <c r="M136" s="10"/>
      <c r="N136" s="10"/>
      <c r="O136" s="10"/>
    </row>
    <row r="137" spans="2:15">
      <c r="B137" s="5"/>
      <c r="C137" s="5"/>
      <c r="D137" s="5"/>
      <c r="E137" s="7" t="s">
        <v>44</v>
      </c>
      <c r="F137" s="10">
        <v>18919</v>
      </c>
      <c r="G137" s="10">
        <v>1321</v>
      </c>
      <c r="H137" s="10">
        <v>1372</v>
      </c>
      <c r="I137" s="10">
        <v>57052</v>
      </c>
      <c r="J137" s="10">
        <v>2.4E-2</v>
      </c>
      <c r="K137" s="10"/>
      <c r="L137" s="10"/>
      <c r="M137" s="10"/>
      <c r="N137" s="10"/>
      <c r="O137" s="10"/>
    </row>
    <row r="138" spans="2:15">
      <c r="B138" s="5"/>
      <c r="C138" s="5"/>
      <c r="D138" s="5"/>
      <c r="E138" s="7" t="s">
        <v>83</v>
      </c>
      <c r="F138" s="10"/>
      <c r="G138" s="10"/>
      <c r="H138" s="10"/>
      <c r="I138" s="10"/>
      <c r="J138" s="10"/>
      <c r="K138" s="10">
        <v>-0.121</v>
      </c>
      <c r="L138" s="10">
        <v>0.191</v>
      </c>
      <c r="M138" s="10">
        <v>0.52700000000000002</v>
      </c>
      <c r="N138" s="10">
        <v>-0.495</v>
      </c>
      <c r="O138" s="10">
        <v>0.254</v>
      </c>
    </row>
    <row r="139" spans="2:15">
      <c r="B139" s="5"/>
      <c r="C139" s="4" t="s">
        <v>28</v>
      </c>
      <c r="D139" s="4" t="s">
        <v>20</v>
      </c>
      <c r="E139" s="7" t="s">
        <v>43</v>
      </c>
      <c r="F139" s="10">
        <v>1405</v>
      </c>
      <c r="G139" s="10">
        <v>131</v>
      </c>
      <c r="H139" s="10">
        <v>1039</v>
      </c>
      <c r="I139" s="10">
        <v>55643</v>
      </c>
      <c r="J139" s="10">
        <v>1.8700000000000001E-2</v>
      </c>
      <c r="K139" s="10"/>
      <c r="L139" s="10"/>
      <c r="M139" s="10"/>
      <c r="N139" s="10"/>
      <c r="O139" s="10"/>
    </row>
    <row r="140" spans="2:15">
      <c r="B140" s="5"/>
      <c r="C140" s="5"/>
      <c r="D140" s="5"/>
      <c r="E140" s="7" t="s">
        <v>44</v>
      </c>
      <c r="F140" s="10">
        <v>10406</v>
      </c>
      <c r="G140" s="10">
        <v>1053</v>
      </c>
      <c r="H140" s="10">
        <v>1219</v>
      </c>
      <c r="I140" s="10">
        <v>56380</v>
      </c>
      <c r="J140" s="10">
        <v>2.1600000000000001E-2</v>
      </c>
      <c r="K140" s="10"/>
      <c r="L140" s="10"/>
      <c r="M140" s="10"/>
      <c r="N140" s="10"/>
      <c r="O140" s="10"/>
    </row>
    <row r="141" spans="2:15">
      <c r="B141" s="5"/>
      <c r="C141" s="5"/>
      <c r="D141" s="5"/>
      <c r="E141" s="7" t="s">
        <v>83</v>
      </c>
      <c r="F141" s="10"/>
      <c r="G141" s="10"/>
      <c r="H141" s="10"/>
      <c r="I141" s="10"/>
      <c r="J141" s="10"/>
      <c r="K141" s="10">
        <v>-0.14599999999999999</v>
      </c>
      <c r="L141" s="10">
        <v>0.109</v>
      </c>
      <c r="M141" s="10">
        <v>0.18099999999999999</v>
      </c>
      <c r="N141" s="10">
        <v>-0.36099999999999999</v>
      </c>
      <c r="O141" s="10">
        <v>6.8099999999999994E-2</v>
      </c>
    </row>
    <row r="142" spans="2:15">
      <c r="B142" s="5"/>
      <c r="C142" s="5"/>
      <c r="D142" s="4" t="s">
        <v>25</v>
      </c>
      <c r="E142" s="7" t="s">
        <v>50</v>
      </c>
      <c r="F142" s="10">
        <v>817</v>
      </c>
      <c r="G142" s="10">
        <v>80</v>
      </c>
      <c r="H142" s="10">
        <v>875</v>
      </c>
      <c r="I142" s="10">
        <v>47103</v>
      </c>
      <c r="J142" s="10">
        <v>1.8599999999999998E-2</v>
      </c>
      <c r="K142" s="10"/>
      <c r="L142" s="10"/>
      <c r="M142" s="10"/>
      <c r="N142" s="10"/>
      <c r="O142" s="10"/>
    </row>
    <row r="143" spans="2:15">
      <c r="B143" s="5"/>
      <c r="C143" s="5"/>
      <c r="D143" s="5"/>
      <c r="E143" s="7" t="s">
        <v>51</v>
      </c>
      <c r="F143" s="10">
        <v>9249</v>
      </c>
      <c r="G143" s="10">
        <v>958</v>
      </c>
      <c r="H143" s="10">
        <v>1062</v>
      </c>
      <c r="I143" s="10">
        <v>47989</v>
      </c>
      <c r="J143" s="10">
        <v>2.2100000000000002E-2</v>
      </c>
      <c r="K143" s="10"/>
      <c r="L143" s="10"/>
      <c r="M143" s="10"/>
      <c r="N143" s="10"/>
      <c r="O143" s="10"/>
    </row>
    <row r="144" spans="2:15">
      <c r="B144" s="5"/>
      <c r="C144" s="5"/>
      <c r="D144" s="5"/>
      <c r="E144" s="7" t="s">
        <v>83</v>
      </c>
      <c r="F144" s="10"/>
      <c r="G144" s="10"/>
      <c r="H144" s="10"/>
      <c r="I144" s="10"/>
      <c r="J144" s="10"/>
      <c r="K144" s="10">
        <v>-0.17499999999999999</v>
      </c>
      <c r="L144" s="10">
        <v>0.14099999999999999</v>
      </c>
      <c r="M144" s="10">
        <v>0.214</v>
      </c>
      <c r="N144" s="10">
        <v>-0.45100000000000001</v>
      </c>
      <c r="O144" s="10">
        <v>0.10100000000000001</v>
      </c>
    </row>
    <row r="145" spans="2:15">
      <c r="B145" s="5"/>
      <c r="C145" s="5"/>
      <c r="D145" s="4" t="s">
        <v>26</v>
      </c>
      <c r="E145" s="7" t="s">
        <v>49</v>
      </c>
      <c r="F145" s="10">
        <v>169</v>
      </c>
      <c r="G145" s="10">
        <v>20</v>
      </c>
      <c r="H145" s="10">
        <v>398</v>
      </c>
      <c r="I145" s="10">
        <v>55785</v>
      </c>
      <c r="J145" s="10">
        <v>7.1399999999999996E-3</v>
      </c>
      <c r="K145" s="10"/>
      <c r="L145" s="10"/>
      <c r="M145" s="10"/>
      <c r="N145" s="10"/>
      <c r="O145" s="10"/>
    </row>
    <row r="146" spans="2:15">
      <c r="B146" s="5"/>
      <c r="C146" s="5"/>
      <c r="D146" s="5"/>
      <c r="E146" s="7" t="s">
        <v>44</v>
      </c>
      <c r="F146" s="10">
        <v>10406</v>
      </c>
      <c r="G146" s="10">
        <v>1053</v>
      </c>
      <c r="H146" s="10">
        <v>1074</v>
      </c>
      <c r="I146" s="10">
        <v>50507</v>
      </c>
      <c r="J146" s="10">
        <v>2.1299999999999999E-2</v>
      </c>
      <c r="K146" s="10"/>
      <c r="L146" s="10"/>
      <c r="M146" s="10"/>
      <c r="N146" s="10"/>
      <c r="O146" s="10"/>
    </row>
    <row r="147" spans="2:15">
      <c r="B147" s="5"/>
      <c r="C147" s="5"/>
      <c r="D147" s="5"/>
      <c r="E147" s="7" t="s">
        <v>83</v>
      </c>
      <c r="F147" s="10"/>
      <c r="G147" s="10"/>
      <c r="H147" s="10"/>
      <c r="I147" s="10"/>
      <c r="J147" s="10"/>
      <c r="K147" s="10">
        <v>-1.0900000000000001</v>
      </c>
      <c r="L147" s="10">
        <v>0.32100000000000001</v>
      </c>
      <c r="M147" s="10" t="s">
        <v>91</v>
      </c>
      <c r="N147" s="10">
        <v>-1.72</v>
      </c>
      <c r="O147" s="10">
        <v>-0.46200000000000002</v>
      </c>
    </row>
    <row r="148" spans="2:15">
      <c r="B148" s="5"/>
      <c r="C148" s="5"/>
      <c r="D148" s="4" t="s">
        <v>26</v>
      </c>
      <c r="E148" s="7" t="s">
        <v>89</v>
      </c>
      <c r="F148" s="10">
        <v>382</v>
      </c>
      <c r="G148" s="10">
        <v>36</v>
      </c>
      <c r="H148" s="10">
        <v>676</v>
      </c>
      <c r="I148" s="10">
        <v>53885</v>
      </c>
      <c r="J148" s="10">
        <v>1.26E-2</v>
      </c>
      <c r="K148" s="10"/>
      <c r="L148" s="10"/>
      <c r="M148" s="10"/>
      <c r="N148" s="10"/>
      <c r="O148" s="10"/>
    </row>
    <row r="149" spans="2:15">
      <c r="B149" s="5"/>
      <c r="C149" s="5"/>
      <c r="D149" s="5"/>
      <c r="E149" s="7" t="s">
        <v>44</v>
      </c>
      <c r="F149" s="10">
        <v>10406</v>
      </c>
      <c r="G149" s="10">
        <v>1053</v>
      </c>
      <c r="H149" s="10">
        <v>1101</v>
      </c>
      <c r="I149" s="10">
        <v>51510</v>
      </c>
      <c r="J149" s="10">
        <v>2.1399999999999999E-2</v>
      </c>
      <c r="K149" s="10"/>
      <c r="L149" s="10"/>
      <c r="M149" s="10"/>
      <c r="N149" s="10"/>
      <c r="O149" s="10"/>
    </row>
    <row r="150" spans="2:15" ht="18.75">
      <c r="B150" s="5"/>
      <c r="C150" s="5"/>
      <c r="D150" s="5"/>
      <c r="E150" s="7" t="s">
        <v>83</v>
      </c>
      <c r="F150" s="10"/>
      <c r="G150" s="10"/>
      <c r="H150" s="10"/>
      <c r="I150" s="10"/>
      <c r="J150" s="10"/>
      <c r="K150" s="10">
        <v>-0.53300000000000003</v>
      </c>
      <c r="L150" s="10">
        <v>0.30399999999999999</v>
      </c>
      <c r="M150" s="10" t="s">
        <v>92</v>
      </c>
      <c r="N150" s="10">
        <v>-1.1299999999999999</v>
      </c>
      <c r="O150" s="10">
        <v>6.3600000000000004E-2</v>
      </c>
    </row>
    <row r="151" spans="2:15">
      <c r="B151" s="5"/>
      <c r="C151" s="5"/>
      <c r="D151" s="4" t="s">
        <v>27</v>
      </c>
      <c r="E151" s="7" t="s">
        <v>48</v>
      </c>
      <c r="F151" s="10">
        <v>348</v>
      </c>
      <c r="G151" s="10">
        <v>24</v>
      </c>
      <c r="H151" s="10">
        <v>732</v>
      </c>
      <c r="I151" s="10">
        <v>52323</v>
      </c>
      <c r="J151" s="10">
        <v>1.4E-2</v>
      </c>
      <c r="K151" s="10"/>
      <c r="L151" s="10"/>
      <c r="M151" s="10"/>
      <c r="N151" s="10"/>
      <c r="O151" s="10"/>
    </row>
    <row r="152" spans="2:15">
      <c r="B152" s="5"/>
      <c r="C152" s="5"/>
      <c r="D152" s="5"/>
      <c r="E152" s="7" t="s">
        <v>44</v>
      </c>
      <c r="F152" s="10">
        <v>10406</v>
      </c>
      <c r="G152" s="10">
        <v>1053</v>
      </c>
      <c r="H152" s="10">
        <v>1093</v>
      </c>
      <c r="I152" s="10">
        <v>51358</v>
      </c>
      <c r="J152" s="10">
        <v>2.1299999999999999E-2</v>
      </c>
      <c r="K152" s="10"/>
      <c r="L152" s="10"/>
      <c r="M152" s="10"/>
      <c r="N152" s="10"/>
      <c r="O152" s="10"/>
    </row>
    <row r="153" spans="2:15">
      <c r="B153" s="6"/>
      <c r="C153" s="6"/>
      <c r="D153" s="6"/>
      <c r="E153" s="7" t="s">
        <v>83</v>
      </c>
      <c r="F153" s="10"/>
      <c r="G153" s="10"/>
      <c r="H153" s="10"/>
      <c r="I153" s="10"/>
      <c r="J153" s="10"/>
      <c r="K153" s="10">
        <v>-0.41899999999999998</v>
      </c>
      <c r="L153" s="10">
        <v>0.26200000000000001</v>
      </c>
      <c r="M153" s="10">
        <v>0.11</v>
      </c>
      <c r="N153" s="10">
        <v>-0.93300000000000005</v>
      </c>
      <c r="O153" s="10">
        <v>9.5000000000000001E-2</v>
      </c>
    </row>
    <row r="154" spans="2:15">
      <c r="B154" s="4" t="s">
        <v>79</v>
      </c>
      <c r="C154" s="4" t="s">
        <v>19</v>
      </c>
      <c r="D154" s="4" t="s">
        <v>20</v>
      </c>
      <c r="E154" s="7" t="s">
        <v>43</v>
      </c>
      <c r="F154" s="10">
        <v>2143</v>
      </c>
      <c r="G154" s="10">
        <v>587</v>
      </c>
      <c r="H154" s="10">
        <v>4818</v>
      </c>
      <c r="I154" s="10">
        <v>49408</v>
      </c>
      <c r="J154" s="10">
        <v>9.7500000000000003E-2</v>
      </c>
      <c r="K154" s="10"/>
      <c r="L154" s="10"/>
      <c r="M154" s="10"/>
      <c r="N154" s="10"/>
      <c r="O154" s="10"/>
    </row>
    <row r="155" spans="2:15">
      <c r="B155" s="5"/>
      <c r="C155" s="5"/>
      <c r="D155" s="5"/>
      <c r="E155" s="7" t="s">
        <v>44</v>
      </c>
      <c r="F155" s="10">
        <v>16595</v>
      </c>
      <c r="G155" s="10">
        <v>4521</v>
      </c>
      <c r="H155" s="10">
        <v>5150</v>
      </c>
      <c r="I155" s="10">
        <v>50308</v>
      </c>
      <c r="J155" s="10">
        <v>0.10199999999999999</v>
      </c>
      <c r="K155" s="10"/>
      <c r="L155" s="10"/>
      <c r="M155" s="10"/>
      <c r="N155" s="10"/>
      <c r="O155" s="10"/>
    </row>
    <row r="156" spans="2:15">
      <c r="B156" s="5"/>
      <c r="C156" s="5"/>
      <c r="D156" s="5"/>
      <c r="E156" s="7" t="s">
        <v>83</v>
      </c>
      <c r="F156" s="10"/>
      <c r="G156" s="10"/>
      <c r="H156" s="10"/>
      <c r="I156" s="10"/>
      <c r="J156" s="10"/>
      <c r="K156" s="10">
        <v>-4.8599999999999997E-2</v>
      </c>
      <c r="L156" s="10">
        <v>5.1700000000000003E-2</v>
      </c>
      <c r="M156" s="10">
        <v>0.34699999999999998</v>
      </c>
      <c r="N156" s="10">
        <v>-0.15</v>
      </c>
      <c r="O156" s="10">
        <v>5.2600000000000001E-2</v>
      </c>
    </row>
    <row r="157" spans="2:15">
      <c r="B157" s="5"/>
      <c r="C157" s="5"/>
      <c r="D157" s="4" t="s">
        <v>25</v>
      </c>
      <c r="E157" s="7" t="s">
        <v>50</v>
      </c>
      <c r="F157" s="10">
        <v>1238</v>
      </c>
      <c r="G157" s="10">
        <v>332</v>
      </c>
      <c r="H157" s="10">
        <v>4012</v>
      </c>
      <c r="I157" s="10">
        <v>41296</v>
      </c>
      <c r="J157" s="10">
        <v>9.7100000000000006E-2</v>
      </c>
      <c r="K157" s="10"/>
      <c r="L157" s="10"/>
      <c r="M157" s="10"/>
      <c r="N157" s="10"/>
      <c r="O157" s="10"/>
    </row>
    <row r="158" spans="2:15">
      <c r="B158" s="5"/>
      <c r="C158" s="5"/>
      <c r="D158" s="5"/>
      <c r="E158" s="7" t="s">
        <v>51</v>
      </c>
      <c r="F158" s="10">
        <v>14731</v>
      </c>
      <c r="G158" s="10">
        <v>4006</v>
      </c>
      <c r="H158" s="10">
        <v>4369</v>
      </c>
      <c r="I158" s="10">
        <v>42923</v>
      </c>
      <c r="J158" s="10">
        <v>0.10199999999999999</v>
      </c>
      <c r="K158" s="10"/>
      <c r="L158" s="10"/>
      <c r="M158" s="10"/>
      <c r="N158" s="10"/>
      <c r="O158" s="10"/>
    </row>
    <row r="159" spans="2:15">
      <c r="B159" s="5"/>
      <c r="C159" s="5"/>
      <c r="D159" s="5"/>
      <c r="E159" s="7" t="s">
        <v>83</v>
      </c>
      <c r="F159" s="10"/>
      <c r="G159" s="10"/>
      <c r="H159" s="10"/>
      <c r="I159" s="10"/>
      <c r="J159" s="10"/>
      <c r="K159" s="10">
        <v>-4.6800000000000001E-2</v>
      </c>
      <c r="L159" s="10">
        <v>7.6499999999999999E-2</v>
      </c>
      <c r="M159" s="10">
        <v>0.54100000000000004</v>
      </c>
      <c r="N159" s="10">
        <v>-0.19700000000000001</v>
      </c>
      <c r="O159" s="10">
        <v>0.10299999999999999</v>
      </c>
    </row>
    <row r="160" spans="2:15">
      <c r="B160" s="5"/>
      <c r="C160" s="5"/>
      <c r="D160" s="4" t="s">
        <v>26</v>
      </c>
      <c r="E160" s="7" t="s">
        <v>49</v>
      </c>
      <c r="F160" s="10">
        <v>257</v>
      </c>
      <c r="G160" s="10">
        <v>77</v>
      </c>
      <c r="H160" s="10">
        <v>4681</v>
      </c>
      <c r="I160" s="10">
        <v>51198</v>
      </c>
      <c r="J160" s="10">
        <v>9.1399999999999995E-2</v>
      </c>
      <c r="K160" s="10"/>
      <c r="L160" s="10"/>
      <c r="M160" s="10"/>
      <c r="N160" s="10"/>
      <c r="O160" s="10"/>
    </row>
    <row r="161" spans="2:15">
      <c r="B161" s="5"/>
      <c r="C161" s="5"/>
      <c r="D161" s="5"/>
      <c r="E161" s="7" t="s">
        <v>44</v>
      </c>
      <c r="F161" s="10">
        <v>16595</v>
      </c>
      <c r="G161" s="10">
        <v>4521</v>
      </c>
      <c r="H161" s="10">
        <v>4597</v>
      </c>
      <c r="I161" s="10">
        <v>45284</v>
      </c>
      <c r="J161" s="10">
        <v>0.10199999999999999</v>
      </c>
      <c r="K161" s="10"/>
      <c r="L161" s="10"/>
      <c r="M161" s="10"/>
      <c r="N161" s="10"/>
      <c r="O161" s="10"/>
    </row>
    <row r="162" spans="2:15">
      <c r="B162" s="5"/>
      <c r="C162" s="5"/>
      <c r="D162" s="5"/>
      <c r="E162" s="7" t="s">
        <v>83</v>
      </c>
      <c r="F162" s="10"/>
      <c r="G162" s="10"/>
      <c r="H162" s="10"/>
      <c r="I162" s="10"/>
      <c r="J162" s="10"/>
      <c r="K162" s="10">
        <v>-0.104</v>
      </c>
      <c r="L162" s="10">
        <v>0.25800000000000001</v>
      </c>
      <c r="M162" s="10">
        <v>0.68500000000000005</v>
      </c>
      <c r="N162" s="10">
        <v>-0.60899999999999999</v>
      </c>
      <c r="O162" s="10">
        <v>0.40100000000000002</v>
      </c>
    </row>
    <row r="163" spans="2:15">
      <c r="B163" s="5"/>
      <c r="C163" s="5"/>
      <c r="D163" s="4" t="s">
        <v>27</v>
      </c>
      <c r="E163" s="7" t="s">
        <v>48</v>
      </c>
      <c r="F163" s="10">
        <v>483</v>
      </c>
      <c r="G163" s="10">
        <v>122</v>
      </c>
      <c r="H163" s="10">
        <v>3908</v>
      </c>
      <c r="I163" s="10">
        <v>45558</v>
      </c>
      <c r="J163" s="10">
        <v>8.5800000000000001E-2</v>
      </c>
      <c r="K163" s="10"/>
      <c r="L163" s="10"/>
      <c r="M163" s="10"/>
      <c r="N163" s="10"/>
      <c r="O163" s="10"/>
    </row>
    <row r="164" spans="2:15">
      <c r="B164" s="5"/>
      <c r="C164" s="5"/>
      <c r="D164" s="5"/>
      <c r="E164" s="7" t="s">
        <v>44</v>
      </c>
      <c r="F164" s="10">
        <v>16595</v>
      </c>
      <c r="G164" s="10">
        <v>4521</v>
      </c>
      <c r="H164" s="10">
        <v>4660</v>
      </c>
      <c r="I164" s="10">
        <v>45887</v>
      </c>
      <c r="J164" s="10">
        <v>0.10199999999999999</v>
      </c>
      <c r="K164" s="10"/>
      <c r="L164" s="10"/>
      <c r="M164" s="10"/>
      <c r="N164" s="10"/>
      <c r="O164" s="10"/>
    </row>
    <row r="165" spans="2:15">
      <c r="B165" s="5"/>
      <c r="C165" s="5"/>
      <c r="D165" s="5"/>
      <c r="E165" s="7" t="s">
        <v>83</v>
      </c>
      <c r="F165" s="10"/>
      <c r="G165" s="10"/>
      <c r="H165" s="10"/>
      <c r="I165" s="10"/>
      <c r="J165" s="10"/>
      <c r="K165" s="10">
        <v>-0.16900000000000001</v>
      </c>
      <c r="L165" s="10">
        <v>0.10299999999999999</v>
      </c>
      <c r="M165" s="10">
        <v>0.10299999999999999</v>
      </c>
      <c r="N165" s="10">
        <v>-0.371</v>
      </c>
      <c r="O165" s="10">
        <v>3.39E-2</v>
      </c>
    </row>
    <row r="166" spans="2:15">
      <c r="B166" s="5"/>
      <c r="C166" s="4" t="s">
        <v>28</v>
      </c>
      <c r="D166" s="4" t="s">
        <v>20</v>
      </c>
      <c r="E166" s="7" t="s">
        <v>43</v>
      </c>
      <c r="F166" s="10">
        <v>1169</v>
      </c>
      <c r="G166" s="10">
        <v>421</v>
      </c>
      <c r="H166" s="10">
        <v>3710</v>
      </c>
      <c r="I166" s="10">
        <v>41312</v>
      </c>
      <c r="J166" s="10">
        <v>8.9800000000000005E-2</v>
      </c>
      <c r="K166" s="10"/>
      <c r="L166" s="10"/>
      <c r="M166" s="10"/>
      <c r="N166" s="10"/>
      <c r="O166" s="10"/>
    </row>
    <row r="167" spans="2:15">
      <c r="B167" s="5"/>
      <c r="C167" s="5"/>
      <c r="D167" s="5"/>
      <c r="E167" s="7" t="s">
        <v>44</v>
      </c>
      <c r="F167" s="10">
        <v>9205</v>
      </c>
      <c r="G167" s="10">
        <v>3378</v>
      </c>
      <c r="H167" s="10">
        <v>3829</v>
      </c>
      <c r="I167" s="10">
        <v>42508</v>
      </c>
      <c r="J167" s="10">
        <v>9.01E-2</v>
      </c>
      <c r="K167" s="10"/>
      <c r="L167" s="10"/>
      <c r="M167" s="10"/>
      <c r="N167" s="10"/>
      <c r="O167" s="10"/>
    </row>
    <row r="168" spans="2:15">
      <c r="B168" s="5"/>
      <c r="C168" s="5"/>
      <c r="D168" s="5"/>
      <c r="E168" s="7" t="s">
        <v>83</v>
      </c>
      <c r="F168" s="10"/>
      <c r="G168" s="10"/>
      <c r="H168" s="10"/>
      <c r="I168" s="10"/>
      <c r="J168" s="10"/>
      <c r="K168" s="10">
        <v>-2.99E-3</v>
      </c>
      <c r="L168" s="10">
        <v>6.1100000000000002E-2</v>
      </c>
      <c r="M168" s="10">
        <v>0.96099999999999997</v>
      </c>
      <c r="N168" s="10">
        <v>-0.123</v>
      </c>
      <c r="O168" s="10">
        <v>0.11700000000000001</v>
      </c>
    </row>
    <row r="169" spans="2:15">
      <c r="B169" s="5"/>
      <c r="C169" s="5"/>
      <c r="D169" s="4" t="s">
        <v>25</v>
      </c>
      <c r="E169" s="7" t="s">
        <v>50</v>
      </c>
      <c r="F169" s="10">
        <v>664</v>
      </c>
      <c r="G169" s="10">
        <v>245</v>
      </c>
      <c r="H169" s="10">
        <v>2981</v>
      </c>
      <c r="I169" s="10">
        <v>33933</v>
      </c>
      <c r="J169" s="10">
        <v>8.7900000000000006E-2</v>
      </c>
      <c r="K169" s="10"/>
      <c r="L169" s="10"/>
      <c r="M169" s="10"/>
      <c r="N169" s="10"/>
      <c r="O169" s="10"/>
    </row>
    <row r="170" spans="2:15">
      <c r="B170" s="5"/>
      <c r="C170" s="5"/>
      <c r="D170" s="5"/>
      <c r="E170" s="7" t="s">
        <v>51</v>
      </c>
      <c r="F170" s="10">
        <v>8180</v>
      </c>
      <c r="G170" s="10">
        <v>2989</v>
      </c>
      <c r="H170" s="10">
        <v>3249</v>
      </c>
      <c r="I170" s="10">
        <v>36259</v>
      </c>
      <c r="J170" s="10">
        <v>8.9599999999999999E-2</v>
      </c>
      <c r="K170" s="10"/>
      <c r="L170" s="10"/>
      <c r="M170" s="10"/>
      <c r="N170" s="10"/>
      <c r="O170" s="10"/>
    </row>
    <row r="171" spans="2:15">
      <c r="B171" s="5"/>
      <c r="C171" s="5"/>
      <c r="D171" s="5"/>
      <c r="E171" s="7" t="s">
        <v>83</v>
      </c>
      <c r="F171" s="10"/>
      <c r="G171" s="10"/>
      <c r="H171" s="10"/>
      <c r="I171" s="10"/>
      <c r="J171" s="10"/>
      <c r="K171" s="10">
        <v>-1.9800000000000002E-2</v>
      </c>
      <c r="L171" s="10">
        <v>8.0100000000000005E-2</v>
      </c>
      <c r="M171" s="10">
        <v>0.80400000000000005</v>
      </c>
      <c r="N171" s="10">
        <v>-0.17699999999999999</v>
      </c>
      <c r="O171" s="10">
        <v>0.13700000000000001</v>
      </c>
    </row>
    <row r="172" spans="2:15">
      <c r="B172" s="5"/>
      <c r="C172" s="5"/>
      <c r="D172" s="4" t="s">
        <v>26</v>
      </c>
      <c r="E172" s="7" t="s">
        <v>49</v>
      </c>
      <c r="F172" s="10">
        <v>142</v>
      </c>
      <c r="G172" s="10">
        <v>51</v>
      </c>
      <c r="H172" s="10">
        <v>3252</v>
      </c>
      <c r="I172" s="10">
        <v>42628</v>
      </c>
      <c r="J172" s="10">
        <v>7.6300000000000007E-2</v>
      </c>
      <c r="K172" s="10"/>
      <c r="L172" s="10"/>
      <c r="M172" s="10"/>
      <c r="N172" s="10"/>
      <c r="O172" s="10"/>
    </row>
    <row r="173" spans="2:15">
      <c r="B173" s="5"/>
      <c r="C173" s="5"/>
      <c r="D173" s="5"/>
      <c r="E173" s="7" t="s">
        <v>44</v>
      </c>
      <c r="F173" s="10">
        <v>9250</v>
      </c>
      <c r="G173" s="10">
        <v>3378</v>
      </c>
      <c r="H173" s="10">
        <v>3433</v>
      </c>
      <c r="I173" s="10">
        <v>38346</v>
      </c>
      <c r="J173" s="10">
        <v>8.9499999999999996E-2</v>
      </c>
      <c r="K173" s="10"/>
      <c r="L173" s="10"/>
      <c r="M173" s="10"/>
      <c r="N173" s="10"/>
      <c r="O173" s="10"/>
    </row>
    <row r="174" spans="2:15">
      <c r="B174" s="5"/>
      <c r="C174" s="5"/>
      <c r="D174" s="5"/>
      <c r="E174" s="7" t="s">
        <v>83</v>
      </c>
      <c r="F174" s="10"/>
      <c r="G174" s="10"/>
      <c r="H174" s="10"/>
      <c r="I174" s="10"/>
      <c r="J174" s="10"/>
      <c r="K174" s="10">
        <v>-0.16</v>
      </c>
      <c r="L174" s="10">
        <v>0.38400000000000001</v>
      </c>
      <c r="M174" s="10">
        <v>0.67700000000000005</v>
      </c>
      <c r="N174" s="10">
        <v>-0.91300000000000003</v>
      </c>
      <c r="O174" s="10">
        <v>0.59299999999999997</v>
      </c>
    </row>
    <row r="175" spans="2:15">
      <c r="B175" s="5"/>
      <c r="C175" s="5"/>
      <c r="D175" s="4" t="s">
        <v>27</v>
      </c>
      <c r="E175" s="7" t="s">
        <v>48</v>
      </c>
      <c r="F175" s="10">
        <v>288</v>
      </c>
      <c r="G175" s="10">
        <v>97</v>
      </c>
      <c r="H175" s="10">
        <v>3057</v>
      </c>
      <c r="I175" s="10">
        <v>38961</v>
      </c>
      <c r="J175" s="10">
        <v>7.85E-2</v>
      </c>
      <c r="K175" s="10"/>
      <c r="L175" s="10"/>
      <c r="M175" s="10"/>
      <c r="N175" s="10"/>
      <c r="O175" s="10"/>
    </row>
    <row r="176" spans="2:15">
      <c r="B176" s="5"/>
      <c r="C176" s="5"/>
      <c r="D176" s="5"/>
      <c r="E176" s="7" t="s">
        <v>44</v>
      </c>
      <c r="F176" s="10">
        <v>9250</v>
      </c>
      <c r="G176" s="10">
        <v>3378</v>
      </c>
      <c r="H176" s="10">
        <v>3488</v>
      </c>
      <c r="I176" s="10">
        <v>38939</v>
      </c>
      <c r="J176" s="10">
        <v>8.9499999999999996E-2</v>
      </c>
      <c r="K176" s="10"/>
      <c r="L176" s="10"/>
      <c r="M176" s="10"/>
      <c r="N176" s="10"/>
      <c r="O176" s="10"/>
    </row>
    <row r="177" spans="2:15">
      <c r="B177" s="6"/>
      <c r="C177" s="6"/>
      <c r="D177" s="6"/>
      <c r="E177" s="7" t="s">
        <v>83</v>
      </c>
      <c r="F177" s="10"/>
      <c r="G177" s="10"/>
      <c r="H177" s="10"/>
      <c r="I177" s="10"/>
      <c r="J177" s="10"/>
      <c r="K177" s="10">
        <v>-0.13200000000000001</v>
      </c>
      <c r="L177" s="10">
        <v>0.12</v>
      </c>
      <c r="M177" s="10">
        <v>0.26900000000000002</v>
      </c>
      <c r="N177" s="10">
        <v>-0.36699999999999999</v>
      </c>
      <c r="O177" s="10">
        <v>0.10199999999999999</v>
      </c>
    </row>
  </sheetData>
  <sheetProtection algorithmName="SHA-512" hashValue="MhFw+G/LM6mbNsSNN9mVm6VEMQOkMxSKCwVo7KRh8kmxQKm+qUcWFgcYk6wyIrAz2xDJkPcBjUbGNOEcpGzAgw==" saltValue="cdzzEiE15vTI0PrBBYd+YA==" spinCount="100000" sheet="1" objects="1" scenarios="1"/>
  <phoneticPr fontId="1"/>
  <pageMargins left="0.7" right="0.7" top="0.75" bottom="0.75" header="0.3" footer="0.3"/>
  <pageSetup paperSize="9" scale="35" orientation="portrait"/>
  <rowBreaks count="2" manualBreakCount="2">
    <brk id="51" min="1" max="14" man="1"/>
    <brk id="126" min="1" max="14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9"/>
  <sheetViews>
    <sheetView zoomScaleNormal="100" workbookViewId="0">
      <selection activeCell="C33" sqref="C33"/>
    </sheetView>
  </sheetViews>
  <sheetFormatPr defaultRowHeight="14.25"/>
  <cols>
    <col min="2" max="2" width="23.625" bestFit="1" customWidth="1"/>
    <col min="3" max="6" width="20.625" customWidth="1"/>
  </cols>
  <sheetData>
    <row r="2" spans="2:6">
      <c r="B2" t="s">
        <v>85</v>
      </c>
    </row>
    <row r="3" spans="2:6" ht="28.5">
      <c r="B3" s="7"/>
      <c r="C3" s="52" t="s">
        <v>145</v>
      </c>
      <c r="D3" s="53" t="s">
        <v>144</v>
      </c>
      <c r="E3" s="52" t="s">
        <v>146</v>
      </c>
      <c r="F3" s="53" t="s">
        <v>147</v>
      </c>
    </row>
    <row r="4" spans="2:6">
      <c r="B4" s="7" t="s">
        <v>138</v>
      </c>
      <c r="C4" s="54">
        <v>4.7100000000000003E-2</v>
      </c>
      <c r="D4" s="54">
        <v>5.6599999999999998E-2</v>
      </c>
      <c r="E4" s="55">
        <f t="shared" ref="E4:E9" si="0">C4/D4*F4</f>
        <v>83.215547703180221</v>
      </c>
      <c r="F4" s="56">
        <v>100</v>
      </c>
    </row>
    <row r="5" spans="2:6">
      <c r="B5" s="7" t="s">
        <v>139</v>
      </c>
      <c r="C5" s="54">
        <v>1.1900000000000001E-2</v>
      </c>
      <c r="D5" s="54">
        <v>1.49E-2</v>
      </c>
      <c r="E5" s="55">
        <f t="shared" si="0"/>
        <v>79.865771812080538</v>
      </c>
      <c r="F5" s="56">
        <v>100</v>
      </c>
    </row>
    <row r="6" spans="2:6">
      <c r="B6" s="7" t="s">
        <v>140</v>
      </c>
      <c r="C6" s="54">
        <v>5.0000000000000001E-3</v>
      </c>
      <c r="D6" s="54">
        <v>1.3100000000000001E-2</v>
      </c>
      <c r="E6" s="55">
        <f t="shared" si="0"/>
        <v>38.167938931297705</v>
      </c>
      <c r="F6" s="56">
        <v>100</v>
      </c>
    </row>
    <row r="7" spans="2:6">
      <c r="B7" s="7" t="s">
        <v>141</v>
      </c>
      <c r="C7" s="54">
        <v>2.0199999999999999E-2</v>
      </c>
      <c r="D7" s="54">
        <v>2.46E-2</v>
      </c>
      <c r="E7" s="55">
        <f t="shared" si="0"/>
        <v>82.113821138211378</v>
      </c>
      <c r="F7" s="56">
        <v>100</v>
      </c>
    </row>
    <row r="8" spans="2:6">
      <c r="B8" s="7" t="s">
        <v>142</v>
      </c>
      <c r="C8" s="54">
        <v>1.9E-2</v>
      </c>
      <c r="D8" s="54">
        <v>2.4799999999999999E-2</v>
      </c>
      <c r="E8" s="55">
        <f t="shared" si="0"/>
        <v>76.612903225806448</v>
      </c>
      <c r="F8" s="56">
        <v>100</v>
      </c>
    </row>
    <row r="9" spans="2:6">
      <c r="B9" s="7" t="s">
        <v>143</v>
      </c>
      <c r="C9" s="54">
        <v>7.1000000000000004E-3</v>
      </c>
      <c r="D9" s="54">
        <v>2.1299999999999999E-2</v>
      </c>
      <c r="E9" s="55">
        <f t="shared" si="0"/>
        <v>33.333333333333336</v>
      </c>
      <c r="F9" s="56">
        <v>100</v>
      </c>
    </row>
  </sheetData>
  <sheetProtection algorithmName="SHA-512" hashValue="w2rZpgOgZ9p+/Mn3awjsf8pNTvSwm1miF5EQmTLsbcHsvshR1hp6+N/p4c2/G0QYBOgIhScWipGFfbf5TeuOGg==" saltValue="Hl1tMlZvoNlnJdx6xmgBxw==" spinCount="100000" sheet="1" objects="1" scenarios="1"/>
  <phoneticPr fontId="1"/>
  <pageMargins left="0.7" right="0.7" top="0.75" bottom="0.75" header="0.3" footer="0.3"/>
  <pageSetup paperSize="9" scale="6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95"/>
  <sheetViews>
    <sheetView zoomScaleNormal="100" workbookViewId="0">
      <pane ySplit="3" topLeftCell="A4" activePane="bottomLeft" state="frozen"/>
      <selection activeCell="C33" sqref="C33"/>
      <selection pane="bottomLeft" activeCell="C33" sqref="C33"/>
    </sheetView>
  </sheetViews>
  <sheetFormatPr defaultRowHeight="14.25"/>
  <cols>
    <col min="2" max="10" width="15.5" customWidth="1"/>
  </cols>
  <sheetData>
    <row r="2" spans="2:10">
      <c r="B2" t="s">
        <v>85</v>
      </c>
    </row>
    <row r="3" spans="2:10" ht="28.5">
      <c r="B3" s="39" t="s">
        <v>45</v>
      </c>
      <c r="C3" s="39" t="s">
        <v>46</v>
      </c>
      <c r="D3" s="39" t="s">
        <v>58</v>
      </c>
      <c r="E3" s="39" t="s">
        <v>47</v>
      </c>
      <c r="F3" s="39" t="s">
        <v>52</v>
      </c>
      <c r="G3" s="39" t="s">
        <v>54</v>
      </c>
      <c r="H3" s="39" t="s">
        <v>55</v>
      </c>
      <c r="I3" s="39" t="s">
        <v>56</v>
      </c>
      <c r="J3" s="39" t="s">
        <v>57</v>
      </c>
    </row>
    <row r="4" spans="2:10">
      <c r="B4" s="4" t="s">
        <v>18</v>
      </c>
      <c r="C4" s="4" t="s">
        <v>19</v>
      </c>
      <c r="D4" s="4" t="s">
        <v>131</v>
      </c>
      <c r="E4" s="4" t="s">
        <v>20</v>
      </c>
      <c r="F4" s="7" t="s">
        <v>60</v>
      </c>
      <c r="G4" s="17">
        <v>9826</v>
      </c>
      <c r="H4" s="17">
        <v>-37412</v>
      </c>
      <c r="I4" s="17">
        <v>24651</v>
      </c>
      <c r="J4" s="17">
        <v>-12762</v>
      </c>
    </row>
    <row r="5" spans="2:10">
      <c r="B5" s="5"/>
      <c r="C5" s="5"/>
      <c r="D5" s="5"/>
      <c r="E5" s="5"/>
      <c r="F5" s="7" t="s">
        <v>61</v>
      </c>
      <c r="G5" s="17">
        <v>101247</v>
      </c>
      <c r="H5" s="17">
        <v>-36036</v>
      </c>
      <c r="I5" s="17">
        <v>21615</v>
      </c>
      <c r="J5" s="17">
        <v>-14421</v>
      </c>
    </row>
    <row r="6" spans="2:10">
      <c r="B6" s="5"/>
      <c r="C6" s="5"/>
      <c r="D6" s="5"/>
      <c r="E6" s="5"/>
      <c r="F6" s="7" t="s">
        <v>136</v>
      </c>
      <c r="G6" s="18"/>
      <c r="H6" s="17">
        <f>H5-H4</f>
        <v>1376</v>
      </c>
      <c r="I6" s="17">
        <f>I5-I4</f>
        <v>-3036</v>
      </c>
      <c r="J6" s="17">
        <f>J5-J4</f>
        <v>-1659</v>
      </c>
    </row>
    <row r="7" spans="2:10">
      <c r="B7" s="5"/>
      <c r="C7" s="5"/>
      <c r="D7" s="5"/>
      <c r="E7" s="5"/>
      <c r="F7" s="7" t="s">
        <v>118</v>
      </c>
      <c r="G7" s="18"/>
      <c r="H7" s="16">
        <v>0.77600000000000002</v>
      </c>
      <c r="I7" s="16" t="s">
        <v>119</v>
      </c>
      <c r="J7" s="16" t="s">
        <v>119</v>
      </c>
    </row>
    <row r="8" spans="2:10">
      <c r="B8" s="5"/>
      <c r="C8" s="5"/>
      <c r="D8" s="5"/>
      <c r="E8" s="4" t="s">
        <v>25</v>
      </c>
      <c r="F8" s="7" t="s">
        <v>62</v>
      </c>
      <c r="G8" s="17">
        <v>5349</v>
      </c>
      <c r="H8" s="17">
        <v>-40651</v>
      </c>
      <c r="I8" s="17">
        <v>11125</v>
      </c>
      <c r="J8" s="17">
        <v>-29525</v>
      </c>
    </row>
    <row r="9" spans="2:10">
      <c r="B9" s="5"/>
      <c r="C9" s="5"/>
      <c r="D9" s="5"/>
      <c r="E9" s="5"/>
      <c r="F9" s="7" t="s">
        <v>63</v>
      </c>
      <c r="G9" s="17">
        <v>92148</v>
      </c>
      <c r="H9" s="17">
        <v>-35940</v>
      </c>
      <c r="I9" s="17">
        <v>21094</v>
      </c>
      <c r="J9" s="17">
        <v>-14846</v>
      </c>
    </row>
    <row r="10" spans="2:10">
      <c r="B10" s="5"/>
      <c r="C10" s="5"/>
      <c r="D10" s="5"/>
      <c r="E10" s="5"/>
      <c r="F10" s="7" t="s">
        <v>136</v>
      </c>
      <c r="G10" s="18"/>
      <c r="H10" s="17">
        <f>H9-H8</f>
        <v>4711</v>
      </c>
      <c r="I10" s="17">
        <f>I9-I8</f>
        <v>9969</v>
      </c>
      <c r="J10" s="17">
        <f>J9-J8</f>
        <v>14679</v>
      </c>
    </row>
    <row r="11" spans="2:10">
      <c r="B11" s="5"/>
      <c r="C11" s="5"/>
      <c r="D11" s="5"/>
      <c r="E11" s="5"/>
      <c r="F11" s="7" t="s">
        <v>118</v>
      </c>
      <c r="G11" s="18"/>
      <c r="H11" s="16">
        <v>0.44600000000000001</v>
      </c>
      <c r="I11" s="16">
        <v>0.217</v>
      </c>
      <c r="J11" s="16">
        <v>0.18099999999999999</v>
      </c>
    </row>
    <row r="12" spans="2:10">
      <c r="B12" s="5"/>
      <c r="C12" s="5"/>
      <c r="D12" s="5"/>
      <c r="E12" s="4" t="s">
        <v>26</v>
      </c>
      <c r="F12" s="7" t="s">
        <v>64</v>
      </c>
      <c r="G12" s="17">
        <v>1229</v>
      </c>
      <c r="H12" s="17">
        <v>-24515</v>
      </c>
      <c r="I12" s="17">
        <v>41994</v>
      </c>
      <c r="J12" s="17">
        <v>17479</v>
      </c>
    </row>
    <row r="13" spans="2:10">
      <c r="B13" s="5"/>
      <c r="C13" s="5"/>
      <c r="D13" s="5"/>
      <c r="E13" s="5"/>
      <c r="F13" s="7" t="s">
        <v>117</v>
      </c>
      <c r="G13" s="17">
        <v>101247</v>
      </c>
      <c r="H13" s="17">
        <v>-36036</v>
      </c>
      <c r="I13" s="17">
        <v>21615</v>
      </c>
      <c r="J13" s="17">
        <v>-14421</v>
      </c>
    </row>
    <row r="14" spans="2:10">
      <c r="B14" s="5"/>
      <c r="C14" s="5"/>
      <c r="D14" s="5"/>
      <c r="E14" s="5"/>
      <c r="F14" s="7" t="s">
        <v>136</v>
      </c>
      <c r="G14" s="18"/>
      <c r="H14" s="17">
        <f>H13-H12</f>
        <v>-11521</v>
      </c>
      <c r="I14" s="17">
        <f>I13-I12</f>
        <v>-20379</v>
      </c>
      <c r="J14" s="17">
        <f>J13-J12</f>
        <v>-31900</v>
      </c>
    </row>
    <row r="15" spans="2:10">
      <c r="B15" s="5"/>
      <c r="C15" s="5"/>
      <c r="D15" s="5"/>
      <c r="E15" s="5"/>
      <c r="F15" s="7" t="s">
        <v>118</v>
      </c>
      <c r="G15" s="18"/>
      <c r="H15" s="16" t="s">
        <v>119</v>
      </c>
      <c r="I15" s="16" t="s">
        <v>119</v>
      </c>
      <c r="J15" s="16" t="s">
        <v>119</v>
      </c>
    </row>
    <row r="16" spans="2:10">
      <c r="B16" s="5"/>
      <c r="C16" s="5"/>
      <c r="D16" s="5"/>
      <c r="E16" s="13" t="s">
        <v>27</v>
      </c>
      <c r="F16" s="7" t="s">
        <v>64</v>
      </c>
      <c r="G16" s="17">
        <v>2284</v>
      </c>
      <c r="H16" s="17">
        <v>-48030</v>
      </c>
      <c r="I16" s="17">
        <v>10101</v>
      </c>
      <c r="J16" s="17">
        <v>-37929</v>
      </c>
    </row>
    <row r="17" spans="2:10">
      <c r="B17" s="5"/>
      <c r="C17" s="5"/>
      <c r="D17" s="5"/>
      <c r="E17" s="15"/>
      <c r="F17" s="7" t="s">
        <v>117</v>
      </c>
      <c r="G17" s="17">
        <v>101247</v>
      </c>
      <c r="H17" s="17">
        <v>-36036</v>
      </c>
      <c r="I17" s="17">
        <v>21615</v>
      </c>
      <c r="J17" s="17">
        <v>-14421</v>
      </c>
    </row>
    <row r="18" spans="2:10">
      <c r="B18" s="5"/>
      <c r="C18" s="5"/>
      <c r="D18" s="5"/>
      <c r="E18" s="15"/>
      <c r="F18" s="7" t="s">
        <v>136</v>
      </c>
      <c r="G18" s="18"/>
      <c r="H18" s="17">
        <f>H17-H16</f>
        <v>11994</v>
      </c>
      <c r="I18" s="17">
        <f>I17-I16</f>
        <v>11514</v>
      </c>
      <c r="J18" s="17">
        <f>J17-J16</f>
        <v>23508</v>
      </c>
    </row>
    <row r="19" spans="2:10">
      <c r="B19" s="5"/>
      <c r="C19" s="5"/>
      <c r="D19" s="6"/>
      <c r="E19" s="14"/>
      <c r="F19" s="7" t="s">
        <v>118</v>
      </c>
      <c r="G19" s="18"/>
      <c r="H19" s="16">
        <v>0.22</v>
      </c>
      <c r="I19" s="16">
        <v>0.34899999999999998</v>
      </c>
      <c r="J19" s="16">
        <v>0.16400000000000001</v>
      </c>
    </row>
    <row r="20" spans="2:10">
      <c r="B20" s="5"/>
      <c r="C20" s="5"/>
      <c r="D20" s="5" t="s">
        <v>59</v>
      </c>
      <c r="E20" s="4" t="s">
        <v>20</v>
      </c>
      <c r="F20" s="7" t="s">
        <v>60</v>
      </c>
      <c r="G20" s="17">
        <v>4763</v>
      </c>
      <c r="H20" s="17">
        <v>-20828</v>
      </c>
      <c r="I20" s="17">
        <v>23634</v>
      </c>
      <c r="J20" s="17">
        <v>2806</v>
      </c>
    </row>
    <row r="21" spans="2:10">
      <c r="B21" s="5"/>
      <c r="C21" s="5"/>
      <c r="D21" s="5"/>
      <c r="E21" s="5"/>
      <c r="F21" s="7" t="s">
        <v>61</v>
      </c>
      <c r="G21" s="17">
        <v>93951</v>
      </c>
      <c r="H21" s="17">
        <v>-27316</v>
      </c>
      <c r="I21" s="17">
        <v>22176</v>
      </c>
      <c r="J21" s="17">
        <v>-5139</v>
      </c>
    </row>
    <row r="22" spans="2:10">
      <c r="B22" s="5"/>
      <c r="C22" s="5"/>
      <c r="D22" s="5"/>
      <c r="E22" s="5"/>
      <c r="F22" s="7" t="s">
        <v>136</v>
      </c>
      <c r="G22" s="18"/>
      <c r="H22" s="17">
        <f>H21-H20</f>
        <v>-6488</v>
      </c>
      <c r="I22" s="17">
        <f>I21-I20</f>
        <v>-1458</v>
      </c>
      <c r="J22" s="17">
        <f>J21-J20</f>
        <v>-7945</v>
      </c>
    </row>
    <row r="23" spans="2:10">
      <c r="B23" s="5"/>
      <c r="C23" s="5"/>
      <c r="D23" s="5"/>
      <c r="E23" s="5"/>
      <c r="F23" s="7" t="s">
        <v>118</v>
      </c>
      <c r="G23" s="18"/>
      <c r="H23" s="16" t="s">
        <v>119</v>
      </c>
      <c r="I23" s="16" t="s">
        <v>119</v>
      </c>
      <c r="J23" s="16" t="s">
        <v>119</v>
      </c>
    </row>
    <row r="24" spans="2:10">
      <c r="B24" s="5"/>
      <c r="C24" s="5"/>
      <c r="D24" s="5"/>
      <c r="E24" s="4" t="s">
        <v>25</v>
      </c>
      <c r="F24" s="7" t="s">
        <v>62</v>
      </c>
      <c r="G24" s="17">
        <v>2171</v>
      </c>
      <c r="H24" s="17">
        <v>-25473</v>
      </c>
      <c r="I24" s="17">
        <v>3113</v>
      </c>
      <c r="J24" s="17">
        <v>-28586</v>
      </c>
    </row>
    <row r="25" spans="2:10">
      <c r="B25" s="5"/>
      <c r="C25" s="5"/>
      <c r="D25" s="5"/>
      <c r="E25" s="5"/>
      <c r="F25" s="7" t="s">
        <v>63</v>
      </c>
      <c r="G25" s="17">
        <v>84954</v>
      </c>
      <c r="H25" s="17">
        <v>-26795</v>
      </c>
      <c r="I25" s="17">
        <v>21405</v>
      </c>
      <c r="J25" s="17">
        <v>-5390</v>
      </c>
    </row>
    <row r="26" spans="2:10">
      <c r="B26" s="5"/>
      <c r="C26" s="5"/>
      <c r="D26" s="5"/>
      <c r="E26" s="5"/>
      <c r="F26" s="7" t="s">
        <v>136</v>
      </c>
      <c r="G26" s="18"/>
      <c r="H26" s="17">
        <f>H25-H24</f>
        <v>-1322</v>
      </c>
      <c r="I26" s="17">
        <f>I25-I24</f>
        <v>18292</v>
      </c>
      <c r="J26" s="17">
        <f>J25-J24</f>
        <v>23196</v>
      </c>
    </row>
    <row r="27" spans="2:10">
      <c r="B27" s="5"/>
      <c r="C27" s="5"/>
      <c r="D27" s="5"/>
      <c r="E27" s="5"/>
      <c r="F27" s="7" t="s">
        <v>118</v>
      </c>
      <c r="G27" s="18"/>
      <c r="H27" s="16">
        <v>0.89500000000000002</v>
      </c>
      <c r="I27" s="16">
        <v>0.06</v>
      </c>
      <c r="J27" s="16">
        <v>0.19819999999999999</v>
      </c>
    </row>
    <row r="28" spans="2:10">
      <c r="B28" s="5"/>
      <c r="C28" s="5"/>
      <c r="D28" s="5"/>
      <c r="E28" s="13" t="s">
        <v>26</v>
      </c>
      <c r="F28" s="7" t="s">
        <v>64</v>
      </c>
      <c r="G28" s="17">
        <v>404</v>
      </c>
      <c r="H28" s="17">
        <v>-29666</v>
      </c>
      <c r="I28" s="17">
        <v>27403</v>
      </c>
      <c r="J28" s="17">
        <v>-2263</v>
      </c>
    </row>
    <row r="29" spans="2:10">
      <c r="B29" s="5"/>
      <c r="C29" s="5"/>
      <c r="D29" s="5"/>
      <c r="E29" s="15"/>
      <c r="F29" s="7" t="s">
        <v>117</v>
      </c>
      <c r="G29" s="17">
        <v>93951</v>
      </c>
      <c r="H29" s="17">
        <v>27316</v>
      </c>
      <c r="I29" s="17">
        <v>22176</v>
      </c>
      <c r="J29" s="17">
        <v>5139</v>
      </c>
    </row>
    <row r="30" spans="2:10">
      <c r="B30" s="5"/>
      <c r="C30" s="5"/>
      <c r="D30" s="5"/>
      <c r="E30" s="15"/>
      <c r="F30" s="7" t="s">
        <v>136</v>
      </c>
      <c r="G30" s="18"/>
      <c r="H30" s="17">
        <f>H29-H28</f>
        <v>56982</v>
      </c>
      <c r="I30" s="17">
        <f>I29-I28</f>
        <v>-5227</v>
      </c>
      <c r="J30" s="17">
        <f>J29-J28</f>
        <v>7402</v>
      </c>
    </row>
    <row r="31" spans="2:10">
      <c r="B31" s="5"/>
      <c r="C31" s="5"/>
      <c r="D31" s="5"/>
      <c r="E31" s="14"/>
      <c r="F31" s="7" t="s">
        <v>118</v>
      </c>
      <c r="G31" s="18"/>
      <c r="H31" s="16">
        <v>0.9667</v>
      </c>
      <c r="I31" s="16" t="s">
        <v>119</v>
      </c>
      <c r="J31" s="16" t="s">
        <v>119</v>
      </c>
    </row>
    <row r="32" spans="2:10">
      <c r="B32" s="5"/>
      <c r="C32" s="5"/>
      <c r="D32" s="5"/>
      <c r="E32" s="13" t="s">
        <v>27</v>
      </c>
      <c r="F32" s="7" t="s">
        <v>64</v>
      </c>
      <c r="G32" s="17">
        <v>1251</v>
      </c>
      <c r="H32" s="17">
        <v>-30220</v>
      </c>
      <c r="I32" s="17">
        <v>18441</v>
      </c>
      <c r="J32" s="17">
        <v>-11778</v>
      </c>
    </row>
    <row r="33" spans="2:10">
      <c r="B33" s="5"/>
      <c r="C33" s="5"/>
      <c r="D33" s="5"/>
      <c r="E33" s="15"/>
      <c r="F33" s="7" t="s">
        <v>117</v>
      </c>
      <c r="G33" s="17">
        <v>93951</v>
      </c>
      <c r="H33" s="17">
        <v>27316</v>
      </c>
      <c r="I33" s="17">
        <v>22176</v>
      </c>
      <c r="J33" s="17">
        <v>5139</v>
      </c>
    </row>
    <row r="34" spans="2:10">
      <c r="B34" s="5"/>
      <c r="C34" s="5"/>
      <c r="D34" s="5"/>
      <c r="E34" s="15"/>
      <c r="F34" s="7" t="s">
        <v>136</v>
      </c>
      <c r="G34" s="18"/>
      <c r="H34" s="17">
        <f>H33-H32</f>
        <v>57536</v>
      </c>
      <c r="I34" s="17">
        <f>I33-I32</f>
        <v>3735</v>
      </c>
      <c r="J34" s="17">
        <f>J33-J32</f>
        <v>16917</v>
      </c>
    </row>
    <row r="35" spans="2:10">
      <c r="B35" s="5"/>
      <c r="C35" s="5"/>
      <c r="D35" s="5"/>
      <c r="E35" s="14"/>
      <c r="F35" s="7" t="s">
        <v>118</v>
      </c>
      <c r="G35" s="18"/>
      <c r="H35" s="16">
        <v>0.83099999999999996</v>
      </c>
      <c r="I35" s="16">
        <v>0.83</v>
      </c>
      <c r="J35" s="16">
        <v>0.78190000000000004</v>
      </c>
    </row>
    <row r="36" spans="2:10">
      <c r="B36" s="5"/>
      <c r="C36" s="4" t="s">
        <v>28</v>
      </c>
      <c r="D36" s="4" t="s">
        <v>131</v>
      </c>
      <c r="E36" s="4" t="s">
        <v>20</v>
      </c>
      <c r="F36" s="7" t="s">
        <v>60</v>
      </c>
      <c r="G36" s="17">
        <v>9826</v>
      </c>
      <c r="H36" s="17">
        <v>-82243</v>
      </c>
      <c r="I36" s="17">
        <v>3053</v>
      </c>
      <c r="J36" s="17">
        <v>-79190</v>
      </c>
    </row>
    <row r="37" spans="2:10">
      <c r="B37" s="5"/>
      <c r="C37" s="5"/>
      <c r="D37" s="5"/>
      <c r="E37" s="5"/>
      <c r="F37" s="7" t="s">
        <v>61</v>
      </c>
      <c r="G37" s="17">
        <v>101247</v>
      </c>
      <c r="H37" s="17">
        <v>-69198</v>
      </c>
      <c r="I37" s="17">
        <v>5288</v>
      </c>
      <c r="J37" s="17">
        <v>-63911</v>
      </c>
    </row>
    <row r="38" spans="2:10">
      <c r="B38" s="5"/>
      <c r="C38" s="5"/>
      <c r="D38" s="5"/>
      <c r="E38" s="5"/>
      <c r="F38" s="7" t="s">
        <v>136</v>
      </c>
      <c r="G38" s="18"/>
      <c r="H38" s="17">
        <f>H37-H36</f>
        <v>13045</v>
      </c>
      <c r="I38" s="17">
        <f>I37-I36</f>
        <v>2235</v>
      </c>
      <c r="J38" s="17">
        <f>J37-J36</f>
        <v>15279</v>
      </c>
    </row>
    <row r="39" spans="2:10">
      <c r="B39" s="5"/>
      <c r="C39" s="5"/>
      <c r="D39" s="5"/>
      <c r="E39" s="5"/>
      <c r="F39" s="7" t="s">
        <v>118</v>
      </c>
      <c r="G39" s="18"/>
      <c r="H39" s="31">
        <v>9.3399999999999993E-3</v>
      </c>
      <c r="I39" s="16">
        <v>0.70023000000000002</v>
      </c>
      <c r="J39" s="32" t="s">
        <v>120</v>
      </c>
    </row>
    <row r="40" spans="2:10">
      <c r="B40" s="5"/>
      <c r="C40" s="5"/>
      <c r="D40" s="5"/>
      <c r="E40" s="4" t="s">
        <v>25</v>
      </c>
      <c r="F40" s="7" t="s">
        <v>62</v>
      </c>
      <c r="G40" s="17">
        <v>5349</v>
      </c>
      <c r="H40" s="17">
        <v>-78953</v>
      </c>
      <c r="I40" s="17">
        <v>7054</v>
      </c>
      <c r="J40" s="17">
        <v>-71899</v>
      </c>
    </row>
    <row r="41" spans="2:10">
      <c r="B41" s="5"/>
      <c r="C41" s="5"/>
      <c r="D41" s="5"/>
      <c r="E41" s="5"/>
      <c r="F41" s="7" t="s">
        <v>63</v>
      </c>
      <c r="G41" s="17">
        <v>92148</v>
      </c>
      <c r="H41" s="17">
        <v>-68218</v>
      </c>
      <c r="I41" s="17">
        <v>5061</v>
      </c>
      <c r="J41" s="17">
        <v>-63157</v>
      </c>
    </row>
    <row r="42" spans="2:10">
      <c r="B42" s="5"/>
      <c r="C42" s="5"/>
      <c r="D42" s="5"/>
      <c r="E42" s="5"/>
      <c r="F42" s="7" t="s">
        <v>136</v>
      </c>
      <c r="G42" s="18"/>
      <c r="H42" s="17">
        <f>H41-H40</f>
        <v>10735</v>
      </c>
      <c r="I42" s="17">
        <f>I41-I40</f>
        <v>-1993</v>
      </c>
      <c r="J42" s="17">
        <f>J41-J40</f>
        <v>8742</v>
      </c>
    </row>
    <row r="43" spans="2:10">
      <c r="B43" s="5"/>
      <c r="C43" s="5"/>
      <c r="D43" s="5"/>
      <c r="E43" s="5"/>
      <c r="F43" s="7" t="s">
        <v>118</v>
      </c>
      <c r="G43" s="18"/>
      <c r="H43" s="16" t="s">
        <v>121</v>
      </c>
      <c r="I43" s="16">
        <v>0.42299999999999999</v>
      </c>
      <c r="J43" s="16" t="s">
        <v>119</v>
      </c>
    </row>
    <row r="44" spans="2:10">
      <c r="B44" s="5"/>
      <c r="C44" s="5"/>
      <c r="D44" s="5"/>
      <c r="E44" s="13" t="s">
        <v>26</v>
      </c>
      <c r="F44" s="7" t="s">
        <v>64</v>
      </c>
      <c r="G44" s="17">
        <v>1229</v>
      </c>
      <c r="H44" s="17">
        <v>-64525</v>
      </c>
      <c r="I44" s="17">
        <v>8669</v>
      </c>
      <c r="J44" s="17">
        <v>-55856</v>
      </c>
    </row>
    <row r="45" spans="2:10">
      <c r="B45" s="5"/>
      <c r="C45" s="5"/>
      <c r="D45" s="5"/>
      <c r="E45" s="15"/>
      <c r="F45" s="7" t="s">
        <v>117</v>
      </c>
      <c r="G45" s="17">
        <v>101247</v>
      </c>
      <c r="H45" s="17">
        <v>-69198</v>
      </c>
      <c r="I45" s="17">
        <v>5288</v>
      </c>
      <c r="J45" s="17">
        <v>-63911</v>
      </c>
    </row>
    <row r="46" spans="2:10">
      <c r="B46" s="5"/>
      <c r="C46" s="5"/>
      <c r="D46" s="5"/>
      <c r="E46" s="15"/>
      <c r="F46" s="7" t="s">
        <v>136</v>
      </c>
      <c r="G46" s="18"/>
      <c r="H46" s="17">
        <f>H45-H44</f>
        <v>-4673</v>
      </c>
      <c r="I46" s="17">
        <f>I45-I44</f>
        <v>-3381</v>
      </c>
      <c r="J46" s="17">
        <f>J45-J44</f>
        <v>-8055</v>
      </c>
    </row>
    <row r="47" spans="2:10">
      <c r="B47" s="5"/>
      <c r="C47" s="5"/>
      <c r="D47" s="5"/>
      <c r="E47" s="14"/>
      <c r="F47" s="7" t="s">
        <v>118</v>
      </c>
      <c r="G47" s="18"/>
      <c r="H47" s="16" t="s">
        <v>119</v>
      </c>
      <c r="I47" s="16" t="s">
        <v>119</v>
      </c>
      <c r="J47" s="16" t="s">
        <v>119</v>
      </c>
    </row>
    <row r="48" spans="2:10">
      <c r="B48" s="5"/>
      <c r="C48" s="5"/>
      <c r="D48" s="5"/>
      <c r="E48" s="13" t="s">
        <v>27</v>
      </c>
      <c r="F48" s="7" t="s">
        <v>64</v>
      </c>
      <c r="G48" s="17">
        <v>2284</v>
      </c>
      <c r="H48" s="17">
        <v>-85099</v>
      </c>
      <c r="I48" s="17">
        <v>-18997</v>
      </c>
      <c r="J48" s="17">
        <v>-104096</v>
      </c>
    </row>
    <row r="49" spans="2:10">
      <c r="B49" s="5"/>
      <c r="C49" s="5"/>
      <c r="D49" s="5"/>
      <c r="E49" s="15"/>
      <c r="F49" s="7" t="s">
        <v>117</v>
      </c>
      <c r="G49" s="17">
        <v>101247</v>
      </c>
      <c r="H49" s="17">
        <v>-69198</v>
      </c>
      <c r="I49" s="17">
        <v>5288</v>
      </c>
      <c r="J49" s="17">
        <v>-63911</v>
      </c>
    </row>
    <row r="50" spans="2:10">
      <c r="B50" s="5"/>
      <c r="C50" s="5"/>
      <c r="D50" s="5"/>
      <c r="E50" s="15"/>
      <c r="F50" s="7" t="s">
        <v>136</v>
      </c>
      <c r="G50" s="18"/>
      <c r="H50" s="17">
        <f>H49-H48</f>
        <v>15901</v>
      </c>
      <c r="I50" s="17">
        <f>I49-I48</f>
        <v>24285</v>
      </c>
      <c r="J50" s="17">
        <f>J49-J48</f>
        <v>40185</v>
      </c>
    </row>
    <row r="51" spans="2:10">
      <c r="B51" s="5"/>
      <c r="C51" s="5"/>
      <c r="D51" s="6"/>
      <c r="E51" s="14"/>
      <c r="F51" s="7" t="s">
        <v>118</v>
      </c>
      <c r="G51" s="18"/>
      <c r="H51" s="16">
        <v>0.11799999999999999</v>
      </c>
      <c r="I51" s="16" t="s">
        <v>122</v>
      </c>
      <c r="J51" s="16" t="s">
        <v>123</v>
      </c>
    </row>
    <row r="52" spans="2:10">
      <c r="B52" s="5"/>
      <c r="C52" s="5"/>
      <c r="D52" s="5" t="s">
        <v>59</v>
      </c>
      <c r="E52" s="4" t="s">
        <v>20</v>
      </c>
      <c r="F52" s="7" t="s">
        <v>60</v>
      </c>
      <c r="G52" s="17">
        <v>4763</v>
      </c>
      <c r="H52" s="17">
        <v>-51846</v>
      </c>
      <c r="I52" s="17">
        <v>7255</v>
      </c>
      <c r="J52" s="17">
        <v>-44591</v>
      </c>
    </row>
    <row r="53" spans="2:10">
      <c r="B53" s="5"/>
      <c r="C53" s="5"/>
      <c r="D53" s="5"/>
      <c r="E53" s="5"/>
      <c r="F53" s="7" t="s">
        <v>61</v>
      </c>
      <c r="G53" s="17">
        <v>93951</v>
      </c>
      <c r="H53" s="17">
        <v>-50926</v>
      </c>
      <c r="I53" s="17">
        <v>10362</v>
      </c>
      <c r="J53" s="17">
        <v>-40564</v>
      </c>
    </row>
    <row r="54" spans="2:10">
      <c r="B54" s="5"/>
      <c r="C54" s="5"/>
      <c r="D54" s="5"/>
      <c r="E54" s="5"/>
      <c r="F54" s="7" t="s">
        <v>136</v>
      </c>
      <c r="G54" s="18"/>
      <c r="H54" s="17">
        <f>H53-H52</f>
        <v>920</v>
      </c>
      <c r="I54" s="17">
        <f>I53-I52</f>
        <v>3107</v>
      </c>
      <c r="J54" s="17">
        <f>J53-J52</f>
        <v>4027</v>
      </c>
    </row>
    <row r="55" spans="2:10">
      <c r="B55" s="5"/>
      <c r="C55" s="5"/>
      <c r="D55" s="5"/>
      <c r="E55" s="5"/>
      <c r="F55" s="7" t="s">
        <v>118</v>
      </c>
      <c r="G55" s="18"/>
      <c r="H55" s="16">
        <v>0.89500000000000002</v>
      </c>
      <c r="I55" s="16">
        <v>0.71699999999999997</v>
      </c>
      <c r="J55" s="16">
        <v>0.73599999999999999</v>
      </c>
    </row>
    <row r="56" spans="2:10">
      <c r="B56" s="5"/>
      <c r="C56" s="5"/>
      <c r="D56" s="5"/>
      <c r="E56" s="4" t="s">
        <v>25</v>
      </c>
      <c r="F56" s="7" t="s">
        <v>62</v>
      </c>
      <c r="G56" s="17">
        <v>2171</v>
      </c>
      <c r="H56" s="17">
        <v>-56418</v>
      </c>
      <c r="I56" s="17">
        <v>5650</v>
      </c>
      <c r="J56" s="17">
        <v>-50768</v>
      </c>
    </row>
    <row r="57" spans="2:10">
      <c r="B57" s="5"/>
      <c r="C57" s="5"/>
      <c r="D57" s="5"/>
      <c r="E57" s="5"/>
      <c r="F57" s="7" t="s">
        <v>63</v>
      </c>
      <c r="G57" s="17">
        <v>84954</v>
      </c>
      <c r="H57" s="17">
        <v>-50136</v>
      </c>
      <c r="I57" s="17">
        <v>11235</v>
      </c>
      <c r="J57" s="17">
        <v>-38902</v>
      </c>
    </row>
    <row r="58" spans="2:10">
      <c r="B58" s="5"/>
      <c r="C58" s="5"/>
      <c r="D58" s="5"/>
      <c r="E58" s="5"/>
      <c r="F58" s="7" t="s">
        <v>136</v>
      </c>
      <c r="G58" s="18"/>
      <c r="H58" s="17">
        <f>H57-H56</f>
        <v>6282</v>
      </c>
      <c r="I58" s="17">
        <f>I57-I56</f>
        <v>5585</v>
      </c>
      <c r="J58" s="17">
        <f>J57-J56</f>
        <v>11866</v>
      </c>
    </row>
    <row r="59" spans="2:10">
      <c r="B59" s="5"/>
      <c r="C59" s="5"/>
      <c r="D59" s="5"/>
      <c r="E59" s="5"/>
      <c r="F59" s="7" t="s">
        <v>118</v>
      </c>
      <c r="G59" s="18"/>
      <c r="H59" s="16">
        <v>0.51600000000000001</v>
      </c>
      <c r="I59" s="16">
        <v>0.66200000000000003</v>
      </c>
      <c r="J59" s="16">
        <v>0.49399999999999999</v>
      </c>
    </row>
    <row r="60" spans="2:10">
      <c r="B60" s="5"/>
      <c r="C60" s="5"/>
      <c r="D60" s="5"/>
      <c r="E60" s="13" t="s">
        <v>26</v>
      </c>
      <c r="F60" s="7" t="s">
        <v>64</v>
      </c>
      <c r="G60" s="17">
        <v>404</v>
      </c>
      <c r="H60" s="17">
        <v>-52850</v>
      </c>
      <c r="I60" s="17">
        <v>-1885</v>
      </c>
      <c r="J60" s="17">
        <v>-54735</v>
      </c>
    </row>
    <row r="61" spans="2:10">
      <c r="B61" s="5"/>
      <c r="C61" s="5"/>
      <c r="D61" s="5"/>
      <c r="E61" s="15"/>
      <c r="F61" s="7" t="s">
        <v>117</v>
      </c>
      <c r="G61" s="17">
        <v>93951</v>
      </c>
      <c r="H61" s="17">
        <v>-50926</v>
      </c>
      <c r="I61" s="17">
        <v>10362</v>
      </c>
      <c r="J61" s="17">
        <v>-40564</v>
      </c>
    </row>
    <row r="62" spans="2:10">
      <c r="B62" s="5"/>
      <c r="C62" s="5"/>
      <c r="D62" s="5"/>
      <c r="E62" s="15"/>
      <c r="F62" s="7" t="s">
        <v>136</v>
      </c>
      <c r="G62" s="18"/>
      <c r="H62" s="17">
        <f>H61-H60</f>
        <v>1924</v>
      </c>
      <c r="I62" s="17">
        <f>I61-I60</f>
        <v>12247</v>
      </c>
      <c r="J62" s="17">
        <f>J61-J60</f>
        <v>14171</v>
      </c>
    </row>
    <row r="63" spans="2:10">
      <c r="B63" s="5"/>
      <c r="C63" s="5"/>
      <c r="D63" s="5"/>
      <c r="E63" s="14"/>
      <c r="F63" s="7" t="s">
        <v>118</v>
      </c>
      <c r="G63" s="18"/>
      <c r="H63" s="16">
        <v>0.93400000000000005</v>
      </c>
      <c r="I63" s="16">
        <v>0.67200000000000004</v>
      </c>
      <c r="J63" s="16">
        <v>0.72399999999999998</v>
      </c>
    </row>
    <row r="64" spans="2:10">
      <c r="B64" s="5"/>
      <c r="C64" s="5"/>
      <c r="D64" s="5"/>
      <c r="E64" s="13" t="s">
        <v>27</v>
      </c>
      <c r="F64" s="7" t="s">
        <v>64</v>
      </c>
      <c r="G64" s="17">
        <v>1251</v>
      </c>
      <c r="H64" s="17">
        <v>-54732</v>
      </c>
      <c r="I64" s="17">
        <v>4851</v>
      </c>
      <c r="J64" s="17">
        <v>-49880</v>
      </c>
    </row>
    <row r="65" spans="2:10">
      <c r="B65" s="5"/>
      <c r="C65" s="5"/>
      <c r="D65" s="5"/>
      <c r="E65" s="15"/>
      <c r="F65" s="7" t="s">
        <v>117</v>
      </c>
      <c r="G65" s="17">
        <v>93951</v>
      </c>
      <c r="H65" s="17">
        <v>-50926</v>
      </c>
      <c r="I65" s="17">
        <v>10362</v>
      </c>
      <c r="J65" s="17">
        <v>-40564</v>
      </c>
    </row>
    <row r="66" spans="2:10">
      <c r="B66" s="5"/>
      <c r="C66" s="5"/>
      <c r="D66" s="5"/>
      <c r="E66" s="15"/>
      <c r="F66" s="7" t="s">
        <v>136</v>
      </c>
      <c r="G66" s="18"/>
      <c r="H66" s="17">
        <f>H65-H64</f>
        <v>3806</v>
      </c>
      <c r="I66" s="17">
        <f>I65-I64</f>
        <v>5511</v>
      </c>
      <c r="J66" s="17">
        <f>J65-J64</f>
        <v>9316</v>
      </c>
    </row>
    <row r="67" spans="2:10">
      <c r="B67" s="6"/>
      <c r="C67" s="6"/>
      <c r="D67" s="5"/>
      <c r="E67" s="14"/>
      <c r="F67" s="7" t="s">
        <v>118</v>
      </c>
      <c r="G67" s="18"/>
      <c r="H67" s="16">
        <v>0.83099999999999996</v>
      </c>
      <c r="I67" s="16">
        <v>0.83</v>
      </c>
      <c r="J67" s="16">
        <v>0.78200000000000003</v>
      </c>
    </row>
    <row r="68" spans="2:10">
      <c r="B68" s="4" t="s">
        <v>65</v>
      </c>
      <c r="C68" s="4" t="s">
        <v>19</v>
      </c>
      <c r="D68" s="4" t="s">
        <v>131</v>
      </c>
      <c r="E68" s="4" t="s">
        <v>20</v>
      </c>
      <c r="F68" s="7" t="s">
        <v>60</v>
      </c>
      <c r="G68" s="17">
        <v>7053</v>
      </c>
      <c r="H68" s="19">
        <v>897</v>
      </c>
      <c r="I68" s="19">
        <v>58</v>
      </c>
      <c r="J68" s="19">
        <v>955</v>
      </c>
    </row>
    <row r="69" spans="2:10">
      <c r="B69" s="5"/>
      <c r="C69" s="5"/>
      <c r="D69" s="5"/>
      <c r="E69" s="5"/>
      <c r="F69" s="7" t="s">
        <v>61</v>
      </c>
      <c r="G69" s="17">
        <v>73966</v>
      </c>
      <c r="H69" s="19">
        <v>1185</v>
      </c>
      <c r="I69" s="19">
        <v>80.2</v>
      </c>
      <c r="J69" s="19">
        <v>1265</v>
      </c>
    </row>
    <row r="70" spans="2:10">
      <c r="B70" s="5"/>
      <c r="C70" s="5"/>
      <c r="D70" s="5"/>
      <c r="E70" s="5"/>
      <c r="F70" s="7" t="s">
        <v>136</v>
      </c>
      <c r="G70" s="18"/>
      <c r="H70" s="17">
        <f>H69-H68</f>
        <v>288</v>
      </c>
      <c r="I70" s="17">
        <f>I69-I68</f>
        <v>22.200000000000003</v>
      </c>
      <c r="J70" s="17">
        <f>J69-J68</f>
        <v>310</v>
      </c>
    </row>
    <row r="71" spans="2:10">
      <c r="B71" s="5"/>
      <c r="C71" s="5"/>
      <c r="D71" s="5"/>
      <c r="E71" s="5"/>
      <c r="F71" s="7" t="s">
        <v>118</v>
      </c>
      <c r="G71" s="18"/>
      <c r="H71" s="20">
        <v>0.2122</v>
      </c>
      <c r="I71" s="20">
        <v>0.90100000000000002</v>
      </c>
      <c r="J71" s="20">
        <v>0.29399999999999998</v>
      </c>
    </row>
    <row r="72" spans="2:10">
      <c r="B72" s="5"/>
      <c r="C72" s="5"/>
      <c r="D72" s="5"/>
      <c r="E72" s="4" t="s">
        <v>25</v>
      </c>
      <c r="F72" s="7" t="s">
        <v>62</v>
      </c>
      <c r="G72" s="17">
        <v>3847</v>
      </c>
      <c r="H72" s="19">
        <v>632</v>
      </c>
      <c r="I72" s="19">
        <v>2.09</v>
      </c>
      <c r="J72" s="19">
        <v>634</v>
      </c>
    </row>
    <row r="73" spans="2:10">
      <c r="B73" s="5"/>
      <c r="C73" s="5"/>
      <c r="D73" s="5"/>
      <c r="E73" s="5"/>
      <c r="F73" s="7" t="s">
        <v>63</v>
      </c>
      <c r="G73" s="17">
        <v>67379</v>
      </c>
      <c r="H73" s="19">
        <v>1163</v>
      </c>
      <c r="I73" s="19">
        <v>84.7</v>
      </c>
      <c r="J73" s="19">
        <v>1248</v>
      </c>
    </row>
    <row r="74" spans="2:10">
      <c r="B74" s="5"/>
      <c r="C74" s="5"/>
      <c r="D74" s="5"/>
      <c r="E74" s="5"/>
      <c r="F74" s="7" t="s">
        <v>136</v>
      </c>
      <c r="G74" s="18"/>
      <c r="H74" s="17">
        <f>H73-H72</f>
        <v>531</v>
      </c>
      <c r="I74" s="17">
        <f>I73-I72</f>
        <v>82.61</v>
      </c>
      <c r="J74" s="17">
        <f>J73-J72</f>
        <v>614</v>
      </c>
    </row>
    <row r="75" spans="2:10">
      <c r="B75" s="5"/>
      <c r="C75" s="5"/>
      <c r="D75" s="5"/>
      <c r="E75" s="5"/>
      <c r="F75" s="7" t="s">
        <v>118</v>
      </c>
      <c r="G75" s="18"/>
      <c r="H75" s="20" t="s">
        <v>124</v>
      </c>
      <c r="I75" s="20">
        <v>0.74</v>
      </c>
      <c r="J75" s="20">
        <v>0.126</v>
      </c>
    </row>
    <row r="76" spans="2:10">
      <c r="B76" s="5"/>
      <c r="C76" s="5"/>
      <c r="D76" s="5"/>
      <c r="E76" s="13" t="s">
        <v>26</v>
      </c>
      <c r="F76" s="7" t="s">
        <v>64</v>
      </c>
      <c r="G76" s="17">
        <v>873</v>
      </c>
      <c r="H76" s="19">
        <v>1221</v>
      </c>
      <c r="I76" s="19">
        <v>-57.8</v>
      </c>
      <c r="J76" s="19">
        <v>1163</v>
      </c>
    </row>
    <row r="77" spans="2:10">
      <c r="B77" s="5"/>
      <c r="C77" s="5"/>
      <c r="D77" s="5"/>
      <c r="E77" s="15"/>
      <c r="F77" s="7" t="s">
        <v>117</v>
      </c>
      <c r="G77" s="17">
        <v>73966</v>
      </c>
      <c r="H77" s="19">
        <v>1185</v>
      </c>
      <c r="I77" s="19">
        <v>80.2</v>
      </c>
      <c r="J77" s="19">
        <v>1265</v>
      </c>
    </row>
    <row r="78" spans="2:10">
      <c r="B78" s="5"/>
      <c r="C78" s="5"/>
      <c r="D78" s="5"/>
      <c r="E78" s="15"/>
      <c r="F78" s="7" t="s">
        <v>136</v>
      </c>
      <c r="G78" s="18"/>
      <c r="H78" s="17">
        <f>H77-H76</f>
        <v>-36</v>
      </c>
      <c r="I78" s="17">
        <f>I77-I76</f>
        <v>138</v>
      </c>
      <c r="J78" s="17">
        <f>J77-J76</f>
        <v>102</v>
      </c>
    </row>
    <row r="79" spans="2:10">
      <c r="B79" s="5"/>
      <c r="C79" s="5"/>
      <c r="D79" s="5"/>
      <c r="E79" s="14"/>
      <c r="F79" s="7" t="s">
        <v>118</v>
      </c>
      <c r="G79" s="18"/>
      <c r="H79" s="20" t="s">
        <v>119</v>
      </c>
      <c r="I79" s="20">
        <v>0.78300000000000003</v>
      </c>
      <c r="J79" s="20">
        <v>0.90100000000000002</v>
      </c>
    </row>
    <row r="80" spans="2:10">
      <c r="B80" s="5"/>
      <c r="C80" s="5"/>
      <c r="D80" s="5"/>
      <c r="E80" s="13" t="s">
        <v>27</v>
      </c>
      <c r="F80" s="7" t="s">
        <v>64</v>
      </c>
      <c r="G80" s="17">
        <v>1674</v>
      </c>
      <c r="H80" s="19">
        <v>1140</v>
      </c>
      <c r="I80" s="19">
        <v>-33</v>
      </c>
      <c r="J80" s="19">
        <v>1107</v>
      </c>
    </row>
    <row r="81" spans="2:10">
      <c r="B81" s="5"/>
      <c r="C81" s="5"/>
      <c r="D81" s="5"/>
      <c r="E81" s="15"/>
      <c r="F81" s="7" t="s">
        <v>117</v>
      </c>
      <c r="G81" s="17">
        <v>73966</v>
      </c>
      <c r="H81" s="19">
        <v>1185</v>
      </c>
      <c r="I81" s="19">
        <v>80.2</v>
      </c>
      <c r="J81" s="19">
        <v>1265</v>
      </c>
    </row>
    <row r="82" spans="2:10">
      <c r="B82" s="5"/>
      <c r="C82" s="5"/>
      <c r="D82" s="5"/>
      <c r="E82" s="15"/>
      <c r="F82" s="7" t="s">
        <v>136</v>
      </c>
      <c r="G82" s="18"/>
      <c r="H82" s="17">
        <f>H81-H80</f>
        <v>45</v>
      </c>
      <c r="I82" s="17">
        <f>I81-I80</f>
        <v>113.2</v>
      </c>
      <c r="J82" s="17">
        <f>J81-J80</f>
        <v>158</v>
      </c>
    </row>
    <row r="83" spans="2:10">
      <c r="B83" s="5"/>
      <c r="C83" s="5"/>
      <c r="D83" s="6"/>
      <c r="E83" s="14"/>
      <c r="F83" s="7" t="s">
        <v>118</v>
      </c>
      <c r="G83" s="18"/>
      <c r="H83" s="20">
        <v>0.92100000000000004</v>
      </c>
      <c r="I83" s="20">
        <v>0.754</v>
      </c>
      <c r="J83" s="20">
        <v>0.78900000000000003</v>
      </c>
    </row>
    <row r="84" spans="2:10">
      <c r="B84" s="5"/>
      <c r="C84" s="5"/>
      <c r="D84" s="5" t="s">
        <v>59</v>
      </c>
      <c r="E84" s="4" t="s">
        <v>20</v>
      </c>
      <c r="F84" s="7" t="s">
        <v>60</v>
      </c>
      <c r="G84" s="17">
        <v>3412</v>
      </c>
      <c r="H84" s="19">
        <v>1171</v>
      </c>
      <c r="I84" s="19">
        <v>-6.49</v>
      </c>
      <c r="J84" s="19">
        <v>1165</v>
      </c>
    </row>
    <row r="85" spans="2:10">
      <c r="B85" s="5"/>
      <c r="C85" s="5"/>
      <c r="D85" s="5"/>
      <c r="E85" s="5"/>
      <c r="F85" s="7" t="s">
        <v>61</v>
      </c>
      <c r="G85" s="17">
        <v>68484</v>
      </c>
      <c r="H85" s="19">
        <v>1287</v>
      </c>
      <c r="I85" s="19">
        <v>229</v>
      </c>
      <c r="J85" s="19">
        <v>1515</v>
      </c>
    </row>
    <row r="86" spans="2:10">
      <c r="B86" s="5"/>
      <c r="C86" s="5"/>
      <c r="D86" s="5"/>
      <c r="E86" s="5"/>
      <c r="F86" s="7" t="s">
        <v>136</v>
      </c>
      <c r="G86" s="18"/>
      <c r="H86" s="17">
        <f>H85-H84</f>
        <v>116</v>
      </c>
      <c r="I86" s="17">
        <f>I85-I84</f>
        <v>235.49</v>
      </c>
      <c r="J86" s="17">
        <f>J85-J84</f>
        <v>350</v>
      </c>
    </row>
    <row r="87" spans="2:10">
      <c r="B87" s="5"/>
      <c r="C87" s="5"/>
      <c r="D87" s="5"/>
      <c r="E87" s="5"/>
      <c r="F87" s="7" t="s">
        <v>118</v>
      </c>
      <c r="G87" s="18"/>
      <c r="H87" s="20">
        <v>0.72399999999999998</v>
      </c>
      <c r="I87" s="20">
        <v>0.36099999999999999</v>
      </c>
      <c r="J87" s="20">
        <v>0.40610000000000002</v>
      </c>
    </row>
    <row r="88" spans="2:10">
      <c r="B88" s="5"/>
      <c r="C88" s="5"/>
      <c r="D88" s="5"/>
      <c r="E88" s="4" t="s">
        <v>25</v>
      </c>
      <c r="F88" s="7" t="s">
        <v>62</v>
      </c>
      <c r="G88" s="17">
        <v>1543</v>
      </c>
      <c r="H88" s="19">
        <v>910</v>
      </c>
      <c r="I88" s="19">
        <v>-39.700000000000003</v>
      </c>
      <c r="J88" s="19">
        <v>870</v>
      </c>
    </row>
    <row r="89" spans="2:10">
      <c r="B89" s="5"/>
      <c r="C89" s="5"/>
      <c r="D89" s="5"/>
      <c r="E89" s="5"/>
      <c r="F89" s="7" t="s">
        <v>63</v>
      </c>
      <c r="G89" s="17">
        <v>61963</v>
      </c>
      <c r="H89" s="19">
        <v>1305</v>
      </c>
      <c r="I89" s="19">
        <v>243</v>
      </c>
      <c r="J89" s="19">
        <v>1548</v>
      </c>
    </row>
    <row r="90" spans="2:10">
      <c r="B90" s="5"/>
      <c r="C90" s="5"/>
      <c r="D90" s="5"/>
      <c r="E90" s="5"/>
      <c r="F90" s="7" t="s">
        <v>136</v>
      </c>
      <c r="G90" s="18"/>
      <c r="H90" s="17">
        <f>H89-H88</f>
        <v>395</v>
      </c>
      <c r="I90" s="17">
        <f>I89-I88</f>
        <v>282.7</v>
      </c>
      <c r="J90" s="17">
        <f>J89-J88</f>
        <v>678</v>
      </c>
    </row>
    <row r="91" spans="2:10">
      <c r="B91" s="5"/>
      <c r="C91" s="5"/>
      <c r="D91" s="5"/>
      <c r="E91" s="5"/>
      <c r="F91" s="7" t="s">
        <v>118</v>
      </c>
      <c r="G91" s="18"/>
      <c r="H91" s="20">
        <v>0.41099999999999998</v>
      </c>
      <c r="I91" s="20">
        <v>0.47799999999999998</v>
      </c>
      <c r="J91" s="20">
        <v>0.28499999999999998</v>
      </c>
    </row>
    <row r="92" spans="2:10">
      <c r="B92" s="5"/>
      <c r="C92" s="5"/>
      <c r="D92" s="5"/>
      <c r="E92" s="13" t="s">
        <v>26</v>
      </c>
      <c r="F92" s="7" t="s">
        <v>64</v>
      </c>
      <c r="G92" s="17">
        <v>271</v>
      </c>
      <c r="H92" s="19">
        <v>1237</v>
      </c>
      <c r="I92" s="19">
        <v>550</v>
      </c>
      <c r="J92" s="19">
        <v>1787</v>
      </c>
    </row>
    <row r="93" spans="2:10">
      <c r="B93" s="5"/>
      <c r="C93" s="5"/>
      <c r="D93" s="5"/>
      <c r="E93" s="15"/>
      <c r="F93" s="7" t="s">
        <v>117</v>
      </c>
      <c r="G93" s="17">
        <v>68484</v>
      </c>
      <c r="H93" s="19">
        <v>1287</v>
      </c>
      <c r="I93" s="19">
        <v>229</v>
      </c>
      <c r="J93" s="19">
        <v>1515</v>
      </c>
    </row>
    <row r="94" spans="2:10">
      <c r="B94" s="5"/>
      <c r="C94" s="5"/>
      <c r="D94" s="5"/>
      <c r="E94" s="15"/>
      <c r="F94" s="7" t="s">
        <v>136</v>
      </c>
      <c r="G94" s="18"/>
      <c r="H94" s="17">
        <f>H93-H92</f>
        <v>50</v>
      </c>
      <c r="I94" s="17">
        <f>I93-I92</f>
        <v>-321</v>
      </c>
      <c r="J94" s="17">
        <f>J93-J92</f>
        <v>-272</v>
      </c>
    </row>
    <row r="95" spans="2:10">
      <c r="B95" s="5"/>
      <c r="C95" s="5"/>
      <c r="D95" s="5"/>
      <c r="E95" s="14"/>
      <c r="F95" s="7" t="s">
        <v>118</v>
      </c>
      <c r="G95" s="18"/>
      <c r="H95" s="20">
        <v>0.96499999999999997</v>
      </c>
      <c r="I95" s="20" t="s">
        <v>119</v>
      </c>
      <c r="J95" s="20" t="s">
        <v>119</v>
      </c>
    </row>
    <row r="96" spans="2:10">
      <c r="B96" s="5"/>
      <c r="C96" s="5"/>
      <c r="D96" s="5"/>
      <c r="E96" s="13" t="s">
        <v>27</v>
      </c>
      <c r="F96" s="7" t="s">
        <v>64</v>
      </c>
      <c r="G96" s="17">
        <v>905</v>
      </c>
      <c r="H96" s="19">
        <v>739</v>
      </c>
      <c r="I96" s="19">
        <v>48</v>
      </c>
      <c r="J96" s="19">
        <v>787</v>
      </c>
    </row>
    <row r="97" spans="2:10">
      <c r="B97" s="5"/>
      <c r="C97" s="5"/>
      <c r="D97" s="5"/>
      <c r="E97" s="15"/>
      <c r="F97" s="7" t="s">
        <v>117</v>
      </c>
      <c r="G97" s="17">
        <v>68484</v>
      </c>
      <c r="H97" s="19">
        <v>1287</v>
      </c>
      <c r="I97" s="19">
        <v>229</v>
      </c>
      <c r="J97" s="19">
        <v>1515</v>
      </c>
    </row>
    <row r="98" spans="2:10">
      <c r="B98" s="5"/>
      <c r="C98" s="5"/>
      <c r="D98" s="5"/>
      <c r="E98" s="15"/>
      <c r="F98" s="7" t="s">
        <v>136</v>
      </c>
      <c r="G98" s="18"/>
      <c r="H98" s="17">
        <f>H97-H96</f>
        <v>548</v>
      </c>
      <c r="I98" s="17">
        <f>I97-I96</f>
        <v>181</v>
      </c>
      <c r="J98" s="17">
        <f>J97-J96</f>
        <v>728</v>
      </c>
    </row>
    <row r="99" spans="2:10">
      <c r="B99" s="5"/>
      <c r="C99" s="5"/>
      <c r="D99" s="5"/>
      <c r="E99" s="14"/>
      <c r="F99" s="7" t="s">
        <v>118</v>
      </c>
      <c r="G99" s="18"/>
      <c r="H99" s="16">
        <v>0.37940000000000002</v>
      </c>
      <c r="I99" s="16">
        <v>0.71599999999999997</v>
      </c>
      <c r="J99" s="16">
        <v>0.36799999999999999</v>
      </c>
    </row>
    <row r="100" spans="2:10">
      <c r="B100" s="5"/>
      <c r="C100" s="4" t="s">
        <v>28</v>
      </c>
      <c r="D100" s="4" t="s">
        <v>131</v>
      </c>
      <c r="E100" s="4" t="s">
        <v>20</v>
      </c>
      <c r="F100" s="7" t="s">
        <v>60</v>
      </c>
      <c r="G100" s="17">
        <v>7053</v>
      </c>
      <c r="H100" s="19">
        <v>-299</v>
      </c>
      <c r="I100" s="19">
        <v>127</v>
      </c>
      <c r="J100" s="19">
        <v>-172</v>
      </c>
    </row>
    <row r="101" spans="2:10">
      <c r="B101" s="5"/>
      <c r="C101" s="5"/>
      <c r="D101" s="5"/>
      <c r="E101" s="5"/>
      <c r="F101" s="7" t="s">
        <v>61</v>
      </c>
      <c r="G101" s="17">
        <v>73966</v>
      </c>
      <c r="H101" s="19">
        <v>359</v>
      </c>
      <c r="I101" s="19">
        <v>130</v>
      </c>
      <c r="J101" s="19">
        <v>489</v>
      </c>
    </row>
    <row r="102" spans="2:10">
      <c r="B102" s="5"/>
      <c r="C102" s="5"/>
      <c r="D102" s="5"/>
      <c r="E102" s="5"/>
      <c r="F102" s="7" t="s">
        <v>136</v>
      </c>
      <c r="G102" s="18"/>
      <c r="H102" s="17">
        <f>H101-H100</f>
        <v>658</v>
      </c>
      <c r="I102" s="17">
        <f>I101-I100</f>
        <v>3</v>
      </c>
      <c r="J102" s="17">
        <f>J101-J100</f>
        <v>661</v>
      </c>
    </row>
    <row r="103" spans="2:10">
      <c r="B103" s="5"/>
      <c r="C103" s="5"/>
      <c r="D103" s="5"/>
      <c r="E103" s="5"/>
      <c r="F103" s="7" t="s">
        <v>118</v>
      </c>
      <c r="G103" s="18"/>
      <c r="H103" s="20" t="s">
        <v>125</v>
      </c>
      <c r="I103" s="20">
        <v>0.99</v>
      </c>
      <c r="J103" s="20" t="s">
        <v>126</v>
      </c>
    </row>
    <row r="104" spans="2:10">
      <c r="B104" s="5"/>
      <c r="C104" s="5"/>
      <c r="D104" s="5"/>
      <c r="E104" s="4" t="s">
        <v>25</v>
      </c>
      <c r="F104" s="7" t="s">
        <v>62</v>
      </c>
      <c r="G104" s="17">
        <v>3847</v>
      </c>
      <c r="H104" s="19">
        <v>-515</v>
      </c>
      <c r="I104" s="19">
        <v>-8.82</v>
      </c>
      <c r="J104" s="19">
        <v>-524</v>
      </c>
    </row>
    <row r="105" spans="2:10">
      <c r="B105" s="5"/>
      <c r="C105" s="5"/>
      <c r="D105" s="5"/>
      <c r="E105" s="5"/>
      <c r="F105" s="7" t="s">
        <v>63</v>
      </c>
      <c r="G105" s="17">
        <v>67379</v>
      </c>
      <c r="H105" s="19">
        <v>352</v>
      </c>
      <c r="I105" s="19">
        <v>96.2</v>
      </c>
      <c r="J105" s="19">
        <v>448</v>
      </c>
    </row>
    <row r="106" spans="2:10">
      <c r="B106" s="5"/>
      <c r="C106" s="5"/>
      <c r="D106" s="5"/>
      <c r="E106" s="5"/>
      <c r="F106" s="7" t="s">
        <v>136</v>
      </c>
      <c r="G106" s="18"/>
      <c r="H106" s="17">
        <f>H105-H104</f>
        <v>867</v>
      </c>
      <c r="I106" s="17">
        <f>I105-I104</f>
        <v>105.02000000000001</v>
      </c>
      <c r="J106" s="17">
        <f>J105-J104</f>
        <v>972</v>
      </c>
    </row>
    <row r="107" spans="2:10">
      <c r="B107" s="5"/>
      <c r="C107" s="5"/>
      <c r="D107" s="5"/>
      <c r="E107" s="5"/>
      <c r="F107" s="7" t="s">
        <v>118</v>
      </c>
      <c r="G107" s="18"/>
      <c r="H107" s="20" t="s">
        <v>127</v>
      </c>
      <c r="I107" s="20">
        <v>0.73199999999999998</v>
      </c>
      <c r="J107" s="20" t="s">
        <v>129</v>
      </c>
    </row>
    <row r="108" spans="2:10">
      <c r="B108" s="5"/>
      <c r="C108" s="5"/>
      <c r="D108" s="5"/>
      <c r="E108" s="13" t="s">
        <v>26</v>
      </c>
      <c r="F108" s="7" t="s">
        <v>64</v>
      </c>
      <c r="G108" s="17">
        <v>873</v>
      </c>
      <c r="H108" s="19">
        <v>163</v>
      </c>
      <c r="I108" s="19">
        <v>-241</v>
      </c>
      <c r="J108" s="19">
        <v>-78</v>
      </c>
    </row>
    <row r="109" spans="2:10">
      <c r="B109" s="5"/>
      <c r="C109" s="5"/>
      <c r="D109" s="5"/>
      <c r="E109" s="15"/>
      <c r="F109" s="7" t="s">
        <v>117</v>
      </c>
      <c r="G109" s="17">
        <v>73966</v>
      </c>
      <c r="H109" s="19">
        <v>359</v>
      </c>
      <c r="I109" s="19">
        <v>130</v>
      </c>
      <c r="J109" s="19">
        <v>489</v>
      </c>
    </row>
    <row r="110" spans="2:10">
      <c r="B110" s="5"/>
      <c r="C110" s="5"/>
      <c r="D110" s="5"/>
      <c r="E110" s="15"/>
      <c r="F110" s="7" t="s">
        <v>136</v>
      </c>
      <c r="G110" s="18"/>
      <c r="H110" s="17">
        <f>H109-H108</f>
        <v>196</v>
      </c>
      <c r="I110" s="17">
        <f>I109-I108</f>
        <v>371</v>
      </c>
      <c r="J110" s="17">
        <f>J109-J108</f>
        <v>567</v>
      </c>
    </row>
    <row r="111" spans="2:10">
      <c r="B111" s="5"/>
      <c r="C111" s="5"/>
      <c r="D111" s="5"/>
      <c r="E111" s="14"/>
      <c r="F111" s="7" t="s">
        <v>118</v>
      </c>
      <c r="G111" s="18"/>
      <c r="H111" s="20">
        <v>0.73099999999999998</v>
      </c>
      <c r="I111" s="20">
        <v>0.56179999999999997</v>
      </c>
      <c r="J111" s="20">
        <v>0.51400000000000001</v>
      </c>
    </row>
    <row r="112" spans="2:10">
      <c r="B112" s="5"/>
      <c r="C112" s="5"/>
      <c r="D112" s="5"/>
      <c r="E112" s="13" t="s">
        <v>27</v>
      </c>
      <c r="F112" s="7" t="s">
        <v>64</v>
      </c>
      <c r="G112" s="17">
        <v>1674</v>
      </c>
      <c r="H112" s="19">
        <v>-78</v>
      </c>
      <c r="I112" s="19">
        <v>36</v>
      </c>
      <c r="J112" s="19">
        <v>-42</v>
      </c>
    </row>
    <row r="113" spans="2:10">
      <c r="B113" s="5"/>
      <c r="C113" s="5"/>
      <c r="D113" s="5"/>
      <c r="E113" s="15"/>
      <c r="F113" s="7" t="s">
        <v>117</v>
      </c>
      <c r="G113" s="17">
        <v>73966</v>
      </c>
      <c r="H113" s="19">
        <v>359</v>
      </c>
      <c r="I113" s="19">
        <v>130</v>
      </c>
      <c r="J113" s="19">
        <v>489</v>
      </c>
    </row>
    <row r="114" spans="2:10">
      <c r="B114" s="5"/>
      <c r="C114" s="5"/>
      <c r="D114" s="5"/>
      <c r="E114" s="15"/>
      <c r="F114" s="7" t="s">
        <v>136</v>
      </c>
      <c r="G114" s="18"/>
      <c r="H114" s="17">
        <f>H113-H112</f>
        <v>437</v>
      </c>
      <c r="I114" s="17">
        <f>I113-I112</f>
        <v>94</v>
      </c>
      <c r="J114" s="17">
        <f>J113-J112</f>
        <v>531</v>
      </c>
    </row>
    <row r="115" spans="2:10">
      <c r="B115" s="5"/>
      <c r="C115" s="5"/>
      <c r="D115" s="6"/>
      <c r="E115" s="14"/>
      <c r="F115" s="7" t="s">
        <v>118</v>
      </c>
      <c r="G115" s="18"/>
      <c r="H115" s="20">
        <v>0.28899999999999998</v>
      </c>
      <c r="I115" s="20">
        <v>0.83879999999999999</v>
      </c>
      <c r="J115" s="20">
        <v>0.39800000000000002</v>
      </c>
    </row>
    <row r="116" spans="2:10">
      <c r="B116" s="5"/>
      <c r="C116" s="5"/>
      <c r="D116" s="5" t="s">
        <v>59</v>
      </c>
      <c r="E116" s="4" t="s">
        <v>20</v>
      </c>
      <c r="F116" s="7" t="s">
        <v>60</v>
      </c>
      <c r="G116" s="17">
        <v>3412</v>
      </c>
      <c r="H116" s="19">
        <v>566</v>
      </c>
      <c r="I116" s="19">
        <v>166</v>
      </c>
      <c r="J116" s="19">
        <v>732</v>
      </c>
    </row>
    <row r="117" spans="2:10">
      <c r="B117" s="5"/>
      <c r="C117" s="5"/>
      <c r="D117" s="5"/>
      <c r="E117" s="5"/>
      <c r="F117" s="7" t="s">
        <v>61</v>
      </c>
      <c r="G117" s="17">
        <v>68484</v>
      </c>
      <c r="H117" s="19">
        <v>714</v>
      </c>
      <c r="I117" s="19">
        <v>120</v>
      </c>
      <c r="J117" s="19">
        <v>834</v>
      </c>
    </row>
    <row r="118" spans="2:10">
      <c r="B118" s="5"/>
      <c r="C118" s="5"/>
      <c r="D118" s="5"/>
      <c r="E118" s="5"/>
      <c r="F118" s="7" t="s">
        <v>136</v>
      </c>
      <c r="G118" s="18"/>
      <c r="H118" s="17">
        <f>H117-H116</f>
        <v>148</v>
      </c>
      <c r="I118" s="17">
        <f>I117-I116</f>
        <v>-46</v>
      </c>
      <c r="J118" s="17">
        <f>J117-J116</f>
        <v>102</v>
      </c>
    </row>
    <row r="119" spans="2:10">
      <c r="B119" s="5"/>
      <c r="C119" s="5"/>
      <c r="D119" s="5"/>
      <c r="E119" s="5"/>
      <c r="F119" s="7" t="s">
        <v>118</v>
      </c>
      <c r="G119" s="18"/>
      <c r="H119" s="20">
        <v>0.67720000000000002</v>
      </c>
      <c r="I119" s="20" t="s">
        <v>119</v>
      </c>
      <c r="J119" s="20">
        <v>0.80879999999999996</v>
      </c>
    </row>
    <row r="120" spans="2:10">
      <c r="B120" s="5"/>
      <c r="C120" s="5"/>
      <c r="D120" s="5"/>
      <c r="E120" s="4" t="s">
        <v>25</v>
      </c>
      <c r="F120" s="7" t="s">
        <v>62</v>
      </c>
      <c r="G120" s="17">
        <v>1543</v>
      </c>
      <c r="H120" s="19">
        <v>470</v>
      </c>
      <c r="I120" s="19">
        <v>118</v>
      </c>
      <c r="J120" s="19">
        <v>589</v>
      </c>
    </row>
    <row r="121" spans="2:10">
      <c r="B121" s="5"/>
      <c r="C121" s="5"/>
      <c r="D121" s="5"/>
      <c r="E121" s="5"/>
      <c r="F121" s="7" t="s">
        <v>63</v>
      </c>
      <c r="G121" s="17">
        <v>61963</v>
      </c>
      <c r="H121" s="19">
        <v>740</v>
      </c>
      <c r="I121" s="19">
        <v>119</v>
      </c>
      <c r="J121" s="19">
        <v>858</v>
      </c>
    </row>
    <row r="122" spans="2:10">
      <c r="B122" s="5"/>
      <c r="C122" s="5"/>
      <c r="D122" s="5"/>
      <c r="E122" s="5"/>
      <c r="F122" s="7" t="s">
        <v>136</v>
      </c>
      <c r="G122" s="18"/>
      <c r="H122" s="17">
        <f>H121-H120</f>
        <v>270</v>
      </c>
      <c r="I122" s="17">
        <f>I121-I120</f>
        <v>1</v>
      </c>
      <c r="J122" s="17">
        <f>J121-J120</f>
        <v>269</v>
      </c>
    </row>
    <row r="123" spans="2:10">
      <c r="B123" s="5"/>
      <c r="C123" s="5"/>
      <c r="D123" s="5"/>
      <c r="E123" s="5"/>
      <c r="F123" s="7" t="s">
        <v>118</v>
      </c>
      <c r="G123" s="18"/>
      <c r="H123" s="20">
        <v>0.61299999999999999</v>
      </c>
      <c r="I123" s="20">
        <v>0.99</v>
      </c>
      <c r="J123" s="20">
        <v>0.67</v>
      </c>
    </row>
    <row r="124" spans="2:10">
      <c r="B124" s="5"/>
      <c r="C124" s="5"/>
      <c r="D124" s="5"/>
      <c r="E124" s="13" t="s">
        <v>26</v>
      </c>
      <c r="F124" s="7" t="s">
        <v>64</v>
      </c>
      <c r="G124" s="17">
        <v>271</v>
      </c>
      <c r="H124" s="19">
        <v>633</v>
      </c>
      <c r="I124" s="19">
        <v>-18.8</v>
      </c>
      <c r="J124" s="19">
        <v>615</v>
      </c>
    </row>
    <row r="125" spans="2:10">
      <c r="B125" s="5"/>
      <c r="C125" s="5"/>
      <c r="D125" s="5"/>
      <c r="E125" s="15"/>
      <c r="F125" s="7" t="s">
        <v>117</v>
      </c>
      <c r="G125" s="17">
        <v>68484</v>
      </c>
      <c r="H125" s="19">
        <v>714</v>
      </c>
      <c r="I125" s="19">
        <v>120</v>
      </c>
      <c r="J125" s="19">
        <v>834</v>
      </c>
    </row>
    <row r="126" spans="2:10">
      <c r="B126" s="5"/>
      <c r="C126" s="5"/>
      <c r="D126" s="5"/>
      <c r="E126" s="15"/>
      <c r="F126" s="7" t="s">
        <v>136</v>
      </c>
      <c r="G126" s="18"/>
      <c r="H126" s="17">
        <f>H125-H124</f>
        <v>81</v>
      </c>
      <c r="I126" s="17">
        <f>I125-I124</f>
        <v>138.80000000000001</v>
      </c>
      <c r="J126" s="17">
        <f>J125-J124</f>
        <v>219</v>
      </c>
    </row>
    <row r="127" spans="2:10">
      <c r="B127" s="5"/>
      <c r="C127" s="5"/>
      <c r="D127" s="5"/>
      <c r="E127" s="14"/>
      <c r="F127" s="7" t="s">
        <v>118</v>
      </c>
      <c r="G127" s="18"/>
      <c r="H127" s="20">
        <v>0.94799999999999995</v>
      </c>
      <c r="I127" s="20">
        <v>0.85340000000000005</v>
      </c>
      <c r="J127" s="20">
        <v>0.88200000000000001</v>
      </c>
    </row>
    <row r="128" spans="2:10">
      <c r="B128" s="5"/>
      <c r="C128" s="5"/>
      <c r="D128" s="5"/>
      <c r="E128" s="13" t="s">
        <v>27</v>
      </c>
      <c r="F128" s="7" t="s">
        <v>64</v>
      </c>
      <c r="G128" s="17">
        <v>905</v>
      </c>
      <c r="H128" s="19">
        <v>71.400000000000006</v>
      </c>
      <c r="I128" s="19">
        <v>218</v>
      </c>
      <c r="J128" s="19">
        <v>290</v>
      </c>
    </row>
    <row r="129" spans="2:10">
      <c r="B129" s="5"/>
      <c r="C129" s="5"/>
      <c r="D129" s="5"/>
      <c r="E129" s="15"/>
      <c r="F129" s="7" t="s">
        <v>117</v>
      </c>
      <c r="G129" s="17">
        <v>68484</v>
      </c>
      <c r="H129" s="19">
        <v>714</v>
      </c>
      <c r="I129" s="19">
        <v>120</v>
      </c>
      <c r="J129" s="19">
        <v>834</v>
      </c>
    </row>
    <row r="130" spans="2:10">
      <c r="B130" s="5"/>
      <c r="C130" s="5"/>
      <c r="D130" s="5"/>
      <c r="E130" s="15"/>
      <c r="F130" s="7" t="s">
        <v>136</v>
      </c>
      <c r="G130" s="18"/>
      <c r="H130" s="17">
        <f>H129-H128</f>
        <v>642.6</v>
      </c>
      <c r="I130" s="17">
        <f>I129-I128</f>
        <v>-98</v>
      </c>
      <c r="J130" s="17">
        <f>J129-J128</f>
        <v>544</v>
      </c>
    </row>
    <row r="131" spans="2:10">
      <c r="B131" s="6"/>
      <c r="C131" s="6"/>
      <c r="D131" s="5"/>
      <c r="E131" s="14"/>
      <c r="F131" s="7" t="s">
        <v>118</v>
      </c>
      <c r="G131" s="18"/>
      <c r="H131" s="20">
        <v>0.34520000000000001</v>
      </c>
      <c r="I131" s="20" t="s">
        <v>119</v>
      </c>
      <c r="J131" s="20">
        <v>0.501</v>
      </c>
    </row>
    <row r="132" spans="2:10">
      <c r="B132" s="4" t="s">
        <v>66</v>
      </c>
      <c r="C132" s="4" t="s">
        <v>19</v>
      </c>
      <c r="D132" s="4" t="s">
        <v>131</v>
      </c>
      <c r="E132" s="4" t="s">
        <v>20</v>
      </c>
      <c r="F132" s="7" t="s">
        <v>60</v>
      </c>
      <c r="G132" s="17">
        <v>9415</v>
      </c>
      <c r="H132" s="19">
        <v>553</v>
      </c>
      <c r="I132" s="19">
        <v>176</v>
      </c>
      <c r="J132" s="19">
        <v>728</v>
      </c>
    </row>
    <row r="133" spans="2:10">
      <c r="B133" s="5"/>
      <c r="C133" s="5"/>
      <c r="D133" s="5"/>
      <c r="E133" s="5"/>
      <c r="F133" s="7" t="s">
        <v>61</v>
      </c>
      <c r="G133" s="17">
        <v>97058</v>
      </c>
      <c r="H133" s="19">
        <v>710</v>
      </c>
      <c r="I133" s="19">
        <v>75</v>
      </c>
      <c r="J133" s="19">
        <v>785</v>
      </c>
    </row>
    <row r="134" spans="2:10">
      <c r="B134" s="5"/>
      <c r="C134" s="5"/>
      <c r="D134" s="5"/>
      <c r="E134" s="5"/>
      <c r="F134" s="7" t="s">
        <v>136</v>
      </c>
      <c r="G134" s="18"/>
      <c r="H134" s="17">
        <f>H133-H132</f>
        <v>157</v>
      </c>
      <c r="I134" s="17">
        <f>I133-I132</f>
        <v>-101</v>
      </c>
      <c r="J134" s="17">
        <f>J133-J132</f>
        <v>57</v>
      </c>
    </row>
    <row r="135" spans="2:10">
      <c r="B135" s="5"/>
      <c r="C135" s="5"/>
      <c r="D135" s="5"/>
      <c r="E135" s="5"/>
      <c r="F135" s="7" t="s">
        <v>118</v>
      </c>
      <c r="G135" s="18"/>
      <c r="H135" s="20">
        <v>0.45689999999999997</v>
      </c>
      <c r="I135" s="20" t="s">
        <v>119</v>
      </c>
      <c r="J135" s="20">
        <v>0.85</v>
      </c>
    </row>
    <row r="136" spans="2:10">
      <c r="B136" s="5"/>
      <c r="C136" s="5"/>
      <c r="D136" s="5"/>
      <c r="E136" s="4" t="s">
        <v>25</v>
      </c>
      <c r="F136" s="7" t="s">
        <v>62</v>
      </c>
      <c r="G136" s="17">
        <v>5122</v>
      </c>
      <c r="H136" s="19">
        <v>559</v>
      </c>
      <c r="I136" s="19">
        <v>1.84</v>
      </c>
      <c r="J136" s="19">
        <v>561</v>
      </c>
    </row>
    <row r="137" spans="2:10">
      <c r="B137" s="5"/>
      <c r="C137" s="5"/>
      <c r="D137" s="5"/>
      <c r="E137" s="5"/>
      <c r="F137" s="7" t="s">
        <v>63</v>
      </c>
      <c r="G137" s="17">
        <v>88318</v>
      </c>
      <c r="H137" s="19">
        <v>668</v>
      </c>
      <c r="I137" s="19">
        <v>55.6</v>
      </c>
      <c r="J137" s="19">
        <v>724</v>
      </c>
    </row>
    <row r="138" spans="2:10">
      <c r="B138" s="5"/>
      <c r="C138" s="5"/>
      <c r="D138" s="5"/>
      <c r="E138" s="5"/>
      <c r="F138" s="7" t="s">
        <v>136</v>
      </c>
      <c r="G138" s="18"/>
      <c r="H138" s="17">
        <f>H137-H136</f>
        <v>109</v>
      </c>
      <c r="I138" s="17">
        <f>I137-I136</f>
        <v>53.76</v>
      </c>
      <c r="J138" s="17">
        <f>J137-J136</f>
        <v>163</v>
      </c>
    </row>
    <row r="139" spans="2:10">
      <c r="B139" s="5"/>
      <c r="C139" s="5"/>
      <c r="D139" s="5"/>
      <c r="E139" s="5"/>
      <c r="F139" s="7" t="s">
        <v>118</v>
      </c>
      <c r="G139" s="18"/>
      <c r="H139" s="20">
        <v>0.69699999999999995</v>
      </c>
      <c r="I139" s="20">
        <v>0.83</v>
      </c>
      <c r="J139" s="20">
        <v>0.68200000000000005</v>
      </c>
    </row>
    <row r="140" spans="2:10">
      <c r="B140" s="5"/>
      <c r="C140" s="5"/>
      <c r="D140" s="5"/>
      <c r="E140" s="13" t="s">
        <v>26</v>
      </c>
      <c r="F140" s="7" t="s">
        <v>64</v>
      </c>
      <c r="G140" s="17">
        <v>1153</v>
      </c>
      <c r="H140" s="19">
        <v>359</v>
      </c>
      <c r="I140" s="19">
        <v>380</v>
      </c>
      <c r="J140" s="19">
        <v>739</v>
      </c>
    </row>
    <row r="141" spans="2:10">
      <c r="B141" s="5"/>
      <c r="C141" s="5"/>
      <c r="D141" s="5"/>
      <c r="E141" s="15"/>
      <c r="F141" s="7" t="s">
        <v>117</v>
      </c>
      <c r="G141" s="17">
        <v>97058</v>
      </c>
      <c r="H141" s="19">
        <v>710</v>
      </c>
      <c r="I141" s="19">
        <v>75</v>
      </c>
      <c r="J141" s="19">
        <v>785</v>
      </c>
    </row>
    <row r="142" spans="2:10">
      <c r="B142" s="5"/>
      <c r="C142" s="5"/>
      <c r="D142" s="5"/>
      <c r="E142" s="15"/>
      <c r="F142" s="7" t="s">
        <v>136</v>
      </c>
      <c r="G142" s="18"/>
      <c r="H142" s="17">
        <f>H141-H140</f>
        <v>351</v>
      </c>
      <c r="I142" s="17">
        <f>I141-I140</f>
        <v>-305</v>
      </c>
      <c r="J142" s="17">
        <f>J141-J140</f>
        <v>46</v>
      </c>
    </row>
    <row r="143" spans="2:10">
      <c r="B143" s="5"/>
      <c r="C143" s="5"/>
      <c r="D143" s="5"/>
      <c r="E143" s="14"/>
      <c r="F143" s="7" t="s">
        <v>118</v>
      </c>
      <c r="G143" s="18"/>
      <c r="H143" s="20">
        <v>0.54700000000000004</v>
      </c>
      <c r="I143" s="20" t="s">
        <v>119</v>
      </c>
      <c r="J143" s="20" t="s">
        <v>96</v>
      </c>
    </row>
    <row r="144" spans="2:10">
      <c r="B144" s="5"/>
      <c r="C144" s="5"/>
      <c r="D144" s="5"/>
      <c r="E144" s="13" t="s">
        <v>27</v>
      </c>
      <c r="F144" s="7" t="s">
        <v>64</v>
      </c>
      <c r="G144" s="17">
        <v>2192</v>
      </c>
      <c r="H144" s="19">
        <v>567</v>
      </c>
      <c r="I144" s="19">
        <v>344</v>
      </c>
      <c r="J144" s="19">
        <v>911</v>
      </c>
    </row>
    <row r="145" spans="2:10">
      <c r="B145" s="5"/>
      <c r="C145" s="5"/>
      <c r="D145" s="5"/>
      <c r="E145" s="15"/>
      <c r="F145" s="7" t="s">
        <v>117</v>
      </c>
      <c r="G145" s="17">
        <v>97058</v>
      </c>
      <c r="H145" s="19">
        <v>710</v>
      </c>
      <c r="I145" s="19">
        <v>75</v>
      </c>
      <c r="J145" s="19">
        <v>785</v>
      </c>
    </row>
    <row r="146" spans="2:10">
      <c r="B146" s="5"/>
      <c r="C146" s="5"/>
      <c r="D146" s="5"/>
      <c r="E146" s="15"/>
      <c r="F146" s="7" t="s">
        <v>136</v>
      </c>
      <c r="G146" s="18"/>
      <c r="H146" s="17">
        <f>H145-H144</f>
        <v>143</v>
      </c>
      <c r="I146" s="17">
        <f>I145-I144</f>
        <v>-269</v>
      </c>
      <c r="J146" s="17">
        <f>J145-J144</f>
        <v>-126</v>
      </c>
    </row>
    <row r="147" spans="2:10">
      <c r="B147" s="5"/>
      <c r="C147" s="5"/>
      <c r="D147" s="6"/>
      <c r="E147" s="14"/>
      <c r="F147" s="7" t="s">
        <v>118</v>
      </c>
      <c r="G147" s="18"/>
      <c r="H147" s="20">
        <v>0.73799999999999999</v>
      </c>
      <c r="I147" s="20" t="s">
        <v>119</v>
      </c>
      <c r="J147" s="20" t="s">
        <v>119</v>
      </c>
    </row>
    <row r="148" spans="2:10">
      <c r="B148" s="5"/>
      <c r="C148" s="5"/>
      <c r="D148" s="5" t="s">
        <v>59</v>
      </c>
      <c r="E148" s="4" t="s">
        <v>20</v>
      </c>
      <c r="F148" s="7" t="s">
        <v>60</v>
      </c>
      <c r="G148" s="17">
        <v>4587</v>
      </c>
      <c r="H148" s="19">
        <v>982</v>
      </c>
      <c r="I148" s="19">
        <v>140</v>
      </c>
      <c r="J148" s="19">
        <v>1122</v>
      </c>
    </row>
    <row r="149" spans="2:10">
      <c r="B149" s="5"/>
      <c r="C149" s="5"/>
      <c r="D149" s="5"/>
      <c r="E149" s="5"/>
      <c r="F149" s="7" t="s">
        <v>61</v>
      </c>
      <c r="G149" s="17">
        <v>89927</v>
      </c>
      <c r="H149" s="19">
        <v>663</v>
      </c>
      <c r="I149" s="19">
        <v>121</v>
      </c>
      <c r="J149" s="19">
        <v>783</v>
      </c>
    </row>
    <row r="150" spans="2:10">
      <c r="B150" s="5"/>
      <c r="C150" s="5"/>
      <c r="D150" s="5"/>
      <c r="E150" s="5"/>
      <c r="F150" s="7" t="s">
        <v>136</v>
      </c>
      <c r="G150" s="18"/>
      <c r="H150" s="17">
        <f>H149-H148</f>
        <v>-319</v>
      </c>
      <c r="I150" s="17">
        <f>I149-I148</f>
        <v>-19</v>
      </c>
      <c r="J150" s="17">
        <f>J149-J148</f>
        <v>-339</v>
      </c>
    </row>
    <row r="151" spans="2:10">
      <c r="B151" s="5"/>
      <c r="C151" s="5"/>
      <c r="D151" s="5"/>
      <c r="E151" s="5"/>
      <c r="F151" s="7" t="s">
        <v>118</v>
      </c>
      <c r="G151" s="18"/>
      <c r="H151" s="20" t="s">
        <v>119</v>
      </c>
      <c r="I151" s="20" t="s">
        <v>119</v>
      </c>
      <c r="J151" s="20" t="s">
        <v>119</v>
      </c>
    </row>
    <row r="152" spans="2:10">
      <c r="B152" s="5"/>
      <c r="C152" s="5"/>
      <c r="D152" s="5"/>
      <c r="E152" s="4" t="s">
        <v>25</v>
      </c>
      <c r="F152" s="7" t="s">
        <v>62</v>
      </c>
      <c r="G152" s="17">
        <v>2087</v>
      </c>
      <c r="H152" s="19">
        <v>1103</v>
      </c>
      <c r="I152" s="19">
        <v>-125</v>
      </c>
      <c r="J152" s="19">
        <v>978</v>
      </c>
    </row>
    <row r="153" spans="2:10">
      <c r="B153" s="5"/>
      <c r="C153" s="5"/>
      <c r="D153" s="5"/>
      <c r="E153" s="5"/>
      <c r="F153" s="7" t="s">
        <v>63</v>
      </c>
      <c r="G153" s="17">
        <v>81303</v>
      </c>
      <c r="H153" s="19">
        <v>649</v>
      </c>
      <c r="I153" s="19">
        <v>94.2</v>
      </c>
      <c r="J153" s="19">
        <v>744</v>
      </c>
    </row>
    <row r="154" spans="2:10">
      <c r="B154" s="5"/>
      <c r="C154" s="5"/>
      <c r="D154" s="5"/>
      <c r="E154" s="5"/>
      <c r="F154" s="7" t="s">
        <v>136</v>
      </c>
      <c r="G154" s="18"/>
      <c r="H154" s="17">
        <f>H153-H152</f>
        <v>-454</v>
      </c>
      <c r="I154" s="17">
        <f>I153-I152</f>
        <v>219.2</v>
      </c>
      <c r="J154" s="17">
        <f>J153-J152</f>
        <v>-234</v>
      </c>
    </row>
    <row r="155" spans="2:10">
      <c r="B155" s="5"/>
      <c r="C155" s="5"/>
      <c r="D155" s="5"/>
      <c r="E155" s="5"/>
      <c r="F155" s="7" t="s">
        <v>118</v>
      </c>
      <c r="G155" s="18"/>
      <c r="H155" s="16" t="s">
        <v>119</v>
      </c>
      <c r="I155" s="20">
        <v>0.36499999999999999</v>
      </c>
      <c r="J155" s="20">
        <v>0.85799999999999998</v>
      </c>
    </row>
    <row r="156" spans="2:10">
      <c r="B156" s="5"/>
      <c r="C156" s="5"/>
      <c r="D156" s="5"/>
      <c r="E156" s="13" t="s">
        <v>26</v>
      </c>
      <c r="F156" s="7" t="s">
        <v>64</v>
      </c>
      <c r="G156" s="17">
        <v>377</v>
      </c>
      <c r="H156" s="19">
        <v>870</v>
      </c>
      <c r="I156" s="19">
        <v>1630</v>
      </c>
      <c r="J156" s="19">
        <v>2500</v>
      </c>
    </row>
    <row r="157" spans="2:10">
      <c r="B157" s="5"/>
      <c r="C157" s="5"/>
      <c r="D157" s="5"/>
      <c r="E157" s="15"/>
      <c r="F157" s="7" t="s">
        <v>117</v>
      </c>
      <c r="G157" s="17">
        <v>89927</v>
      </c>
      <c r="H157" s="19">
        <v>663</v>
      </c>
      <c r="I157" s="19">
        <v>121</v>
      </c>
      <c r="J157" s="19">
        <v>783</v>
      </c>
    </row>
    <row r="158" spans="2:10">
      <c r="B158" s="5"/>
      <c r="C158" s="5"/>
      <c r="D158" s="5"/>
      <c r="E158" s="15"/>
      <c r="F158" s="7" t="s">
        <v>136</v>
      </c>
      <c r="G158" s="18"/>
      <c r="H158" s="17">
        <f>H157-H156</f>
        <v>-207</v>
      </c>
      <c r="I158" s="17">
        <f>I157-I156</f>
        <v>-1509</v>
      </c>
      <c r="J158" s="17">
        <f>J157-J156</f>
        <v>-1717</v>
      </c>
    </row>
    <row r="159" spans="2:10">
      <c r="B159" s="5"/>
      <c r="C159" s="5"/>
      <c r="D159" s="5"/>
      <c r="E159" s="14"/>
      <c r="F159" s="7" t="s">
        <v>118</v>
      </c>
      <c r="G159" s="18"/>
      <c r="H159" s="20" t="s">
        <v>119</v>
      </c>
      <c r="I159" s="20" t="s">
        <v>119</v>
      </c>
      <c r="J159" s="20" t="s">
        <v>119</v>
      </c>
    </row>
    <row r="160" spans="2:10">
      <c r="B160" s="5"/>
      <c r="C160" s="5"/>
      <c r="D160" s="5"/>
      <c r="E160" s="13" t="s">
        <v>27</v>
      </c>
      <c r="F160" s="7" t="s">
        <v>64</v>
      </c>
      <c r="G160" s="17">
        <v>1208</v>
      </c>
      <c r="H160" s="19">
        <v>889</v>
      </c>
      <c r="I160" s="19">
        <v>554</v>
      </c>
      <c r="J160" s="19">
        <v>1443</v>
      </c>
    </row>
    <row r="161" spans="2:10">
      <c r="B161" s="5"/>
      <c r="C161" s="5"/>
      <c r="D161" s="5"/>
      <c r="E161" s="15"/>
      <c r="F161" s="7" t="s">
        <v>117</v>
      </c>
      <c r="G161" s="17">
        <v>89927</v>
      </c>
      <c r="H161" s="19">
        <v>663</v>
      </c>
      <c r="I161" s="19">
        <v>121</v>
      </c>
      <c r="J161" s="19">
        <v>783</v>
      </c>
    </row>
    <row r="162" spans="2:10">
      <c r="B162" s="5"/>
      <c r="C162" s="5"/>
      <c r="D162" s="5"/>
      <c r="E162" s="15"/>
      <c r="F162" s="7" t="s">
        <v>136</v>
      </c>
      <c r="G162" s="18"/>
      <c r="H162" s="17">
        <f>H161-H160</f>
        <v>-226</v>
      </c>
      <c r="I162" s="17">
        <f>I161-I160</f>
        <v>-433</v>
      </c>
      <c r="J162" s="17">
        <f>J161-J160</f>
        <v>-660</v>
      </c>
    </row>
    <row r="163" spans="2:10">
      <c r="B163" s="5"/>
      <c r="C163" s="5"/>
      <c r="D163" s="5"/>
      <c r="E163" s="14"/>
      <c r="F163" s="7" t="s">
        <v>118</v>
      </c>
      <c r="G163" s="18"/>
      <c r="H163" s="20" t="s">
        <v>119</v>
      </c>
      <c r="I163" s="20" t="s">
        <v>119</v>
      </c>
      <c r="J163" s="20" t="s">
        <v>119</v>
      </c>
    </row>
    <row r="164" spans="2:10">
      <c r="B164" s="5"/>
      <c r="C164" s="4" t="s">
        <v>28</v>
      </c>
      <c r="D164" s="4" t="s">
        <v>131</v>
      </c>
      <c r="E164" s="4" t="s">
        <v>20</v>
      </c>
      <c r="F164" s="7" t="s">
        <v>60</v>
      </c>
      <c r="G164" s="17">
        <v>9415</v>
      </c>
      <c r="H164" s="19">
        <v>-32.5</v>
      </c>
      <c r="I164" s="19">
        <v>-6.42</v>
      </c>
      <c r="J164" s="19">
        <v>-38.9</v>
      </c>
    </row>
    <row r="165" spans="2:10">
      <c r="B165" s="5"/>
      <c r="C165" s="5"/>
      <c r="D165" s="5"/>
      <c r="E165" s="5"/>
      <c r="F165" s="7" t="s">
        <v>61</v>
      </c>
      <c r="G165" s="17">
        <v>97058</v>
      </c>
      <c r="H165" s="19">
        <v>449</v>
      </c>
      <c r="I165" s="19">
        <v>-39.299999999999997</v>
      </c>
      <c r="J165" s="19">
        <v>410</v>
      </c>
    </row>
    <row r="166" spans="2:10">
      <c r="B166" s="5"/>
      <c r="C166" s="5"/>
      <c r="D166" s="5"/>
      <c r="E166" s="5"/>
      <c r="F166" s="7" t="s">
        <v>136</v>
      </c>
      <c r="G166" s="18"/>
      <c r="H166" s="17">
        <f>H165-H164</f>
        <v>481.5</v>
      </c>
      <c r="I166" s="17">
        <f>I165-I164</f>
        <v>-32.879999999999995</v>
      </c>
      <c r="J166" s="17">
        <f>J165-J164</f>
        <v>448.9</v>
      </c>
    </row>
    <row r="167" spans="2:10">
      <c r="B167" s="5"/>
      <c r="C167" s="5"/>
      <c r="D167" s="5"/>
      <c r="E167" s="5"/>
      <c r="F167" s="7" t="s">
        <v>118</v>
      </c>
      <c r="G167" s="18"/>
      <c r="H167" s="20" t="s">
        <v>128</v>
      </c>
      <c r="I167" s="19">
        <v>121</v>
      </c>
      <c r="J167" s="20">
        <v>0.115</v>
      </c>
    </row>
    <row r="168" spans="2:10">
      <c r="B168" s="5"/>
      <c r="C168" s="5"/>
      <c r="D168" s="5"/>
      <c r="E168" s="4" t="s">
        <v>25</v>
      </c>
      <c r="F168" s="7" t="s">
        <v>62</v>
      </c>
      <c r="G168" s="17">
        <v>5122</v>
      </c>
      <c r="H168" s="19">
        <v>74.8</v>
      </c>
      <c r="I168" s="19">
        <v>64.2</v>
      </c>
      <c r="J168" s="19">
        <v>139</v>
      </c>
    </row>
    <row r="169" spans="2:10">
      <c r="B169" s="5"/>
      <c r="C169" s="5"/>
      <c r="D169" s="5"/>
      <c r="E169" s="5"/>
      <c r="F169" s="7" t="s">
        <v>63</v>
      </c>
      <c r="G169" s="17">
        <v>88318</v>
      </c>
      <c r="H169" s="19">
        <v>449</v>
      </c>
      <c r="I169" s="19">
        <v>-63.3</v>
      </c>
      <c r="J169" s="19">
        <v>386</v>
      </c>
    </row>
    <row r="170" spans="2:10">
      <c r="B170" s="5"/>
      <c r="C170" s="5"/>
      <c r="D170" s="5"/>
      <c r="E170" s="5"/>
      <c r="F170" s="7" t="s">
        <v>136</v>
      </c>
      <c r="G170" s="18"/>
      <c r="H170" s="17">
        <f>H169-H168</f>
        <v>374.2</v>
      </c>
      <c r="I170" s="17">
        <f>I169-I168</f>
        <v>-127.5</v>
      </c>
      <c r="J170" s="17">
        <f>J169-J168</f>
        <v>247</v>
      </c>
    </row>
    <row r="171" spans="2:10">
      <c r="B171" s="5"/>
      <c r="C171" s="5"/>
      <c r="D171" s="5"/>
      <c r="E171" s="5"/>
      <c r="F171" s="7" t="s">
        <v>118</v>
      </c>
      <c r="G171" s="18"/>
      <c r="H171" s="20">
        <v>0.20399999999999999</v>
      </c>
      <c r="I171" s="20" t="s">
        <v>119</v>
      </c>
      <c r="J171" s="20">
        <v>0.51700000000000002</v>
      </c>
    </row>
    <row r="172" spans="2:10">
      <c r="B172" s="5"/>
      <c r="C172" s="5"/>
      <c r="D172" s="5"/>
      <c r="E172" s="13" t="s">
        <v>26</v>
      </c>
      <c r="F172" s="7" t="s">
        <v>64</v>
      </c>
      <c r="G172" s="17">
        <v>1153</v>
      </c>
      <c r="H172" s="19">
        <v>340</v>
      </c>
      <c r="I172" s="19">
        <v>103</v>
      </c>
      <c r="J172" s="19">
        <v>443</v>
      </c>
    </row>
    <row r="173" spans="2:10">
      <c r="B173" s="5"/>
      <c r="C173" s="5"/>
      <c r="D173" s="5"/>
      <c r="E173" s="15"/>
      <c r="F173" s="7" t="s">
        <v>117</v>
      </c>
      <c r="G173" s="17">
        <v>97058</v>
      </c>
      <c r="H173" s="19">
        <v>449</v>
      </c>
      <c r="I173" s="19">
        <v>39.299999999999997</v>
      </c>
      <c r="J173" s="19">
        <v>410</v>
      </c>
    </row>
    <row r="174" spans="2:10">
      <c r="B174" s="5"/>
      <c r="C174" s="5"/>
      <c r="D174" s="5"/>
      <c r="E174" s="15"/>
      <c r="F174" s="7" t="s">
        <v>136</v>
      </c>
      <c r="G174" s="18"/>
      <c r="H174" s="17">
        <v>109</v>
      </c>
      <c r="I174" s="17">
        <v>-63.7</v>
      </c>
      <c r="J174" s="17">
        <v>-33</v>
      </c>
    </row>
    <row r="175" spans="2:10">
      <c r="B175" s="5"/>
      <c r="C175" s="5"/>
      <c r="D175" s="5"/>
      <c r="E175" s="14"/>
      <c r="F175" s="7" t="s">
        <v>118</v>
      </c>
      <c r="G175" s="18"/>
      <c r="H175" s="20">
        <v>0.85699999999999998</v>
      </c>
      <c r="I175" s="20" t="s">
        <v>119</v>
      </c>
      <c r="J175" s="20" t="s">
        <v>119</v>
      </c>
    </row>
    <row r="176" spans="2:10">
      <c r="B176" s="5"/>
      <c r="C176" s="5"/>
      <c r="D176" s="5"/>
      <c r="E176" s="13" t="s">
        <v>27</v>
      </c>
      <c r="F176" s="7" t="s">
        <v>64</v>
      </c>
      <c r="G176" s="17">
        <v>2192</v>
      </c>
      <c r="H176" s="19">
        <v>61</v>
      </c>
      <c r="I176" s="19">
        <v>217</v>
      </c>
      <c r="J176" s="19">
        <v>278</v>
      </c>
    </row>
    <row r="177" spans="2:10">
      <c r="B177" s="5"/>
      <c r="C177" s="5"/>
      <c r="D177" s="5"/>
      <c r="E177" s="15"/>
      <c r="F177" s="7" t="s">
        <v>117</v>
      </c>
      <c r="G177" s="17">
        <v>97058</v>
      </c>
      <c r="H177" s="19">
        <v>449</v>
      </c>
      <c r="I177" s="19">
        <v>39.299999999999997</v>
      </c>
      <c r="J177" s="19">
        <v>410</v>
      </c>
    </row>
    <row r="178" spans="2:10">
      <c r="B178" s="5"/>
      <c r="C178" s="5"/>
      <c r="D178" s="5"/>
      <c r="E178" s="15"/>
      <c r="F178" s="7" t="s">
        <v>136</v>
      </c>
      <c r="G178" s="18"/>
      <c r="H178" s="17">
        <f>H177-H176</f>
        <v>388</v>
      </c>
      <c r="I178" s="17">
        <f>I177-I176</f>
        <v>-177.7</v>
      </c>
      <c r="J178" s="17">
        <f>J177-J176</f>
        <v>132</v>
      </c>
    </row>
    <row r="179" spans="2:10">
      <c r="B179" s="5"/>
      <c r="C179" s="5"/>
      <c r="D179" s="6"/>
      <c r="E179" s="14"/>
      <c r="F179" s="7" t="s">
        <v>118</v>
      </c>
      <c r="G179" s="18"/>
      <c r="H179" s="20">
        <v>0.379</v>
      </c>
      <c r="I179" s="20" t="s">
        <v>119</v>
      </c>
      <c r="J179" s="20">
        <v>0.81899999999999995</v>
      </c>
    </row>
    <row r="180" spans="2:10">
      <c r="B180" s="5"/>
      <c r="C180" s="5"/>
      <c r="D180" s="5" t="s">
        <v>59</v>
      </c>
      <c r="E180" s="4" t="s">
        <v>20</v>
      </c>
      <c r="F180" s="7" t="s">
        <v>60</v>
      </c>
      <c r="G180" s="17">
        <v>4587</v>
      </c>
      <c r="H180" s="19">
        <v>834</v>
      </c>
      <c r="I180" s="19">
        <v>-31.4</v>
      </c>
      <c r="J180" s="19">
        <v>803</v>
      </c>
    </row>
    <row r="181" spans="2:10">
      <c r="B181" s="5"/>
      <c r="C181" s="5"/>
      <c r="D181" s="5"/>
      <c r="E181" s="5"/>
      <c r="F181" s="7" t="s">
        <v>61</v>
      </c>
      <c r="G181" s="17">
        <v>89927</v>
      </c>
      <c r="H181" s="19">
        <v>907</v>
      </c>
      <c r="I181" s="19">
        <v>220</v>
      </c>
      <c r="J181" s="19">
        <v>1127</v>
      </c>
    </row>
    <row r="182" spans="2:10">
      <c r="B182" s="5"/>
      <c r="C182" s="5"/>
      <c r="D182" s="5"/>
      <c r="E182" s="5"/>
      <c r="F182" s="7" t="s">
        <v>136</v>
      </c>
      <c r="G182" s="18"/>
      <c r="H182" s="17">
        <f>H181-H180</f>
        <v>73</v>
      </c>
      <c r="I182" s="17">
        <f>I181-I180</f>
        <v>251.4</v>
      </c>
      <c r="J182" s="17">
        <f>J181-J180</f>
        <v>324</v>
      </c>
    </row>
    <row r="183" spans="2:10">
      <c r="B183" s="5"/>
      <c r="C183" s="5"/>
      <c r="D183" s="5"/>
      <c r="E183" s="5"/>
      <c r="F183" s="7" t="s">
        <v>118</v>
      </c>
      <c r="G183" s="18"/>
      <c r="H183" s="20">
        <v>0.82199999999999995</v>
      </c>
      <c r="I183" s="20">
        <v>0.40100000000000002</v>
      </c>
      <c r="J183" s="20">
        <v>0.49399999999999999</v>
      </c>
    </row>
    <row r="184" spans="2:10">
      <c r="B184" s="5"/>
      <c r="C184" s="5"/>
      <c r="D184" s="5"/>
      <c r="E184" s="4" t="s">
        <v>25</v>
      </c>
      <c r="F184" s="7" t="s">
        <v>62</v>
      </c>
      <c r="G184" s="17">
        <v>2087</v>
      </c>
      <c r="H184" s="19">
        <v>843</v>
      </c>
      <c r="I184" s="19">
        <v>-410</v>
      </c>
      <c r="J184" s="19">
        <v>433</v>
      </c>
    </row>
    <row r="185" spans="2:10">
      <c r="B185" s="5"/>
      <c r="C185" s="5"/>
      <c r="D185" s="5"/>
      <c r="E185" s="5"/>
      <c r="F185" s="7" t="s">
        <v>63</v>
      </c>
      <c r="G185" s="17">
        <v>81303</v>
      </c>
      <c r="H185" s="19">
        <v>931</v>
      </c>
      <c r="I185" s="19">
        <v>229</v>
      </c>
      <c r="J185" s="19">
        <v>1161</v>
      </c>
    </row>
    <row r="186" spans="2:10">
      <c r="B186" s="5"/>
      <c r="C186" s="5"/>
      <c r="D186" s="5"/>
      <c r="E186" s="5"/>
      <c r="F186" s="7" t="s">
        <v>136</v>
      </c>
      <c r="G186" s="18"/>
      <c r="H186" s="17">
        <f>H185-H184</f>
        <v>88</v>
      </c>
      <c r="I186" s="17">
        <f>I185-I184</f>
        <v>639</v>
      </c>
      <c r="J186" s="17">
        <f>J185-J184</f>
        <v>728</v>
      </c>
    </row>
    <row r="187" spans="2:10">
      <c r="B187" s="5"/>
      <c r="C187" s="5"/>
      <c r="D187" s="5"/>
      <c r="E187" s="5"/>
      <c r="F187" s="7" t="s">
        <v>118</v>
      </c>
      <c r="G187" s="18"/>
      <c r="H187" s="20">
        <v>0.88400000000000001</v>
      </c>
      <c r="I187" s="20">
        <v>0.24099999999999999</v>
      </c>
      <c r="J187" s="20">
        <v>0.45</v>
      </c>
    </row>
    <row r="188" spans="2:10">
      <c r="B188" s="5"/>
      <c r="C188" s="5"/>
      <c r="D188" s="5"/>
      <c r="E188" s="13" t="s">
        <v>26</v>
      </c>
      <c r="F188" s="7" t="s">
        <v>64</v>
      </c>
      <c r="G188" s="17">
        <v>377</v>
      </c>
      <c r="H188" s="19">
        <v>299</v>
      </c>
      <c r="I188" s="19">
        <v>0</v>
      </c>
      <c r="J188" s="19">
        <v>299</v>
      </c>
    </row>
    <row r="189" spans="2:10">
      <c r="B189" s="5"/>
      <c r="C189" s="5"/>
      <c r="D189" s="5"/>
      <c r="E189" s="15"/>
      <c r="F189" s="7" t="s">
        <v>117</v>
      </c>
      <c r="G189" s="17">
        <v>89927</v>
      </c>
      <c r="H189" s="19">
        <v>907</v>
      </c>
      <c r="I189" s="19">
        <v>220</v>
      </c>
      <c r="J189" s="19">
        <v>1127</v>
      </c>
    </row>
    <row r="190" spans="2:10">
      <c r="B190" s="5"/>
      <c r="C190" s="5"/>
      <c r="D190" s="5"/>
      <c r="E190" s="15"/>
      <c r="F190" s="7" t="s">
        <v>136</v>
      </c>
      <c r="G190" s="18"/>
      <c r="H190" s="17">
        <f>H189-H188</f>
        <v>608</v>
      </c>
      <c r="I190" s="17">
        <f>I189-I188</f>
        <v>220</v>
      </c>
      <c r="J190" s="17">
        <f>J189-J188</f>
        <v>828</v>
      </c>
    </row>
    <row r="191" spans="2:10">
      <c r="B191" s="5"/>
      <c r="C191" s="5"/>
      <c r="D191" s="5"/>
      <c r="E191" s="14"/>
      <c r="F191" s="7" t="s">
        <v>118</v>
      </c>
      <c r="G191" s="18"/>
      <c r="H191" s="20">
        <v>0.58299999999999996</v>
      </c>
      <c r="I191" s="20">
        <v>0.83099999999999996</v>
      </c>
      <c r="J191" s="20">
        <v>0.61099999999999999</v>
      </c>
    </row>
    <row r="192" spans="2:10">
      <c r="B192" s="5"/>
      <c r="C192" s="5"/>
      <c r="D192" s="5"/>
      <c r="E192" s="13" t="s">
        <v>27</v>
      </c>
      <c r="F192" s="7" t="s">
        <v>64</v>
      </c>
      <c r="G192" s="17">
        <v>1208</v>
      </c>
      <c r="H192" s="19">
        <v>374</v>
      </c>
      <c r="I192" s="19">
        <v>-105</v>
      </c>
      <c r="J192" s="19">
        <v>269</v>
      </c>
    </row>
    <row r="193" spans="2:10">
      <c r="B193" s="5"/>
      <c r="C193" s="5"/>
      <c r="D193" s="5"/>
      <c r="E193" s="15"/>
      <c r="F193" s="7" t="s">
        <v>117</v>
      </c>
      <c r="G193" s="17">
        <v>89927</v>
      </c>
      <c r="H193" s="19">
        <v>907</v>
      </c>
      <c r="I193" s="19">
        <v>220</v>
      </c>
      <c r="J193" s="19">
        <v>1127</v>
      </c>
    </row>
    <row r="194" spans="2:10">
      <c r="B194" s="5"/>
      <c r="C194" s="5"/>
      <c r="D194" s="5"/>
      <c r="E194" s="15"/>
      <c r="F194" s="7" t="s">
        <v>136</v>
      </c>
      <c r="G194" s="18"/>
      <c r="H194" s="17">
        <f>H193-H192</f>
        <v>533</v>
      </c>
      <c r="I194" s="17">
        <f>I193-I192</f>
        <v>325</v>
      </c>
      <c r="J194" s="17">
        <f>J193-J192</f>
        <v>858</v>
      </c>
    </row>
    <row r="195" spans="2:10">
      <c r="B195" s="6"/>
      <c r="C195" s="6"/>
      <c r="D195" s="6"/>
      <c r="E195" s="14"/>
      <c r="F195" s="7" t="s">
        <v>118</v>
      </c>
      <c r="G195" s="18"/>
      <c r="H195" s="20">
        <v>0.39100000000000001</v>
      </c>
      <c r="I195" s="20">
        <v>0.57369999999999999</v>
      </c>
      <c r="J195" s="20">
        <v>0.34599999999999997</v>
      </c>
    </row>
  </sheetData>
  <sheetProtection algorithmName="SHA-512" hashValue="iCFrFzXNwCbixDmCpOjlGNRJYYIEVYJCFOhrY6f2LQpSa53scumjAAr2Nn0VD/oViUSwcT21D1WlskmBVu2siA==" saltValue="OnT44yNQLAnHv97gBp4JCA==" spinCount="100000" sheet="1" objects="1" scenarios="1"/>
  <phoneticPr fontId="1"/>
  <pageMargins left="0.7" right="0.7" top="0.75" bottom="0.75" header="0.3" footer="0.3"/>
  <pageSetup paperSize="9" scale="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70"/>
  <sheetViews>
    <sheetView zoomScaleNormal="100" zoomScaleSheetLayoutView="100" workbookViewId="0">
      <selection activeCell="C32" sqref="C32:C33"/>
    </sheetView>
  </sheetViews>
  <sheetFormatPr defaultColWidth="8.625" defaultRowHeight="14.25"/>
  <cols>
    <col min="1" max="1" width="3.625" style="1" customWidth="1"/>
    <col min="2" max="2" width="9.375" style="1" customWidth="1"/>
    <col min="3" max="3" width="5.5" style="1" customWidth="1"/>
    <col min="4" max="4" width="8.625" style="1"/>
    <col min="5" max="7" width="10.625" style="1" customWidth="1"/>
    <col min="8" max="8" width="18.75" style="1" customWidth="1"/>
    <col min="9" max="9" width="3.625" style="1" customWidth="1"/>
    <col min="10" max="10" width="9.375" style="1" customWidth="1"/>
    <col min="11" max="11" width="5.5" style="1" customWidth="1"/>
    <col min="12" max="12" width="8.625" style="1"/>
    <col min="13" max="15" width="10.625" style="1" customWidth="1"/>
    <col min="16" max="16" width="18.75" style="1" customWidth="1"/>
    <col min="17" max="17" width="3.625" style="1" customWidth="1"/>
    <col min="18" max="18" width="9.375" style="1" customWidth="1"/>
    <col min="19" max="19" width="5.5" style="1" customWidth="1"/>
    <col min="20" max="20" width="8.625" style="1"/>
    <col min="21" max="23" width="10.625" style="1" customWidth="1"/>
    <col min="24" max="24" width="18.75" style="1" customWidth="1"/>
    <col min="25" max="25" width="4.375" style="1" customWidth="1"/>
    <col min="26" max="16384" width="8.625" style="1"/>
  </cols>
  <sheetData>
    <row r="2" spans="2:24">
      <c r="B2" t="s">
        <v>85</v>
      </c>
      <c r="H2" s="33">
        <v>52680</v>
      </c>
      <c r="J2"/>
      <c r="P2"/>
      <c r="R2"/>
      <c r="X2"/>
    </row>
    <row r="3" spans="2:24">
      <c r="B3" t="s">
        <v>224</v>
      </c>
      <c r="H3" s="34">
        <v>32356</v>
      </c>
      <c r="J3"/>
      <c r="P3"/>
      <c r="R3"/>
      <c r="X3"/>
    </row>
    <row r="4" spans="2:24">
      <c r="B4" s="1" t="s">
        <v>225</v>
      </c>
      <c r="H4" s="37">
        <v>85036</v>
      </c>
    </row>
    <row r="5" spans="2:24">
      <c r="G5" s="37"/>
    </row>
    <row r="6" spans="2:24">
      <c r="B6" s="57" t="s">
        <v>172</v>
      </c>
      <c r="C6" s="57"/>
      <c r="D6" s="57"/>
      <c r="E6" s="57"/>
      <c r="F6" s="57"/>
      <c r="G6" s="57"/>
      <c r="H6" s="57"/>
      <c r="J6" s="57" t="s">
        <v>174</v>
      </c>
      <c r="K6" s="57"/>
      <c r="L6" s="57"/>
      <c r="M6" s="57"/>
      <c r="N6" s="57"/>
      <c r="O6" s="57"/>
      <c r="P6" s="57"/>
      <c r="R6" s="57" t="s">
        <v>173</v>
      </c>
      <c r="S6" s="57"/>
      <c r="T6" s="57"/>
      <c r="U6" s="57"/>
      <c r="V6" s="57"/>
      <c r="W6" s="57"/>
      <c r="X6" s="57"/>
    </row>
    <row r="7" spans="2:24">
      <c r="B7" s="1" t="s">
        <v>13</v>
      </c>
      <c r="H7" s="2" t="s">
        <v>0</v>
      </c>
      <c r="J7" s="1" t="s">
        <v>13</v>
      </c>
      <c r="P7" s="2" t="s">
        <v>0</v>
      </c>
      <c r="R7" s="1" t="s">
        <v>13</v>
      </c>
      <c r="X7" s="2" t="s">
        <v>0</v>
      </c>
    </row>
    <row r="8" spans="2:24" ht="42.75">
      <c r="B8" s="21" t="s">
        <v>1</v>
      </c>
      <c r="C8" s="22" t="s">
        <v>2</v>
      </c>
      <c r="D8" s="23" t="s">
        <v>3</v>
      </c>
      <c r="E8" s="38" t="s">
        <v>157</v>
      </c>
      <c r="F8" s="38" t="s">
        <v>158</v>
      </c>
      <c r="G8" s="38" t="s">
        <v>159</v>
      </c>
      <c r="H8" s="24" t="s">
        <v>4</v>
      </c>
      <c r="J8" s="21" t="s">
        <v>1</v>
      </c>
      <c r="K8" s="22" t="s">
        <v>2</v>
      </c>
      <c r="L8" s="23" t="s">
        <v>3</v>
      </c>
      <c r="M8" s="38" t="s">
        <v>160</v>
      </c>
      <c r="N8" s="38" t="s">
        <v>161</v>
      </c>
      <c r="O8" s="38" t="s">
        <v>162</v>
      </c>
      <c r="P8" s="24" t="s">
        <v>4</v>
      </c>
      <c r="R8" s="21" t="s">
        <v>1</v>
      </c>
      <c r="S8" s="22" t="s">
        <v>2</v>
      </c>
      <c r="T8" s="23" t="s">
        <v>3</v>
      </c>
      <c r="U8" s="38" t="s">
        <v>163</v>
      </c>
      <c r="V8" s="38" t="s">
        <v>164</v>
      </c>
      <c r="W8" s="38" t="s">
        <v>165</v>
      </c>
      <c r="X8" s="24" t="s">
        <v>4</v>
      </c>
    </row>
    <row r="9" spans="2:24" ht="15" customHeight="1">
      <c r="B9" s="126" t="s">
        <v>132</v>
      </c>
      <c r="C9" s="128" t="s">
        <v>5</v>
      </c>
      <c r="D9" s="35">
        <v>2015</v>
      </c>
      <c r="E9" s="25">
        <v>1376</v>
      </c>
      <c r="F9" s="25">
        <v>-3036</v>
      </c>
      <c r="G9" s="25">
        <v>-1659</v>
      </c>
      <c r="H9" s="26" t="s">
        <v>6</v>
      </c>
      <c r="J9" s="126" t="s">
        <v>132</v>
      </c>
      <c r="K9" s="128" t="s">
        <v>5</v>
      </c>
      <c r="L9" s="35">
        <v>2015</v>
      </c>
      <c r="M9" s="25">
        <v>288</v>
      </c>
      <c r="N9" s="25">
        <v>22.200000000000003</v>
      </c>
      <c r="O9" s="25">
        <v>310</v>
      </c>
      <c r="P9" s="26" t="s">
        <v>6</v>
      </c>
      <c r="R9" s="126" t="s">
        <v>132</v>
      </c>
      <c r="S9" s="128" t="s">
        <v>5</v>
      </c>
      <c r="T9" s="35">
        <v>2015</v>
      </c>
      <c r="U9" s="25">
        <v>157</v>
      </c>
      <c r="V9" s="25">
        <v>-101</v>
      </c>
      <c r="W9" s="25">
        <v>57</v>
      </c>
      <c r="X9" s="26" t="s">
        <v>6</v>
      </c>
    </row>
    <row r="10" spans="2:24" ht="15" customHeight="1">
      <c r="B10" s="127"/>
      <c r="C10" s="128"/>
      <c r="D10" s="36">
        <v>2016</v>
      </c>
      <c r="E10" s="27">
        <v>-6488</v>
      </c>
      <c r="F10" s="27">
        <v>-1458</v>
      </c>
      <c r="G10" s="27">
        <v>-7945</v>
      </c>
      <c r="H10" s="28" t="s">
        <v>7</v>
      </c>
      <c r="J10" s="127"/>
      <c r="K10" s="128"/>
      <c r="L10" s="36">
        <v>2016</v>
      </c>
      <c r="M10" s="27">
        <v>116</v>
      </c>
      <c r="N10" s="27">
        <v>235.49</v>
      </c>
      <c r="O10" s="27">
        <v>350</v>
      </c>
      <c r="P10" s="28" t="s">
        <v>7</v>
      </c>
      <c r="R10" s="127"/>
      <c r="S10" s="128"/>
      <c r="T10" s="36">
        <v>2016</v>
      </c>
      <c r="U10" s="27">
        <v>-319</v>
      </c>
      <c r="V10" s="27">
        <v>-19</v>
      </c>
      <c r="W10" s="27">
        <v>-339</v>
      </c>
      <c r="X10" s="28" t="s">
        <v>7</v>
      </c>
    </row>
    <row r="11" spans="2:24" ht="15" customHeight="1">
      <c r="B11" s="127"/>
      <c r="C11" s="128" t="s">
        <v>8</v>
      </c>
      <c r="D11" s="35">
        <v>2015</v>
      </c>
      <c r="E11" s="25">
        <v>13045</v>
      </c>
      <c r="F11" s="25">
        <v>2235</v>
      </c>
      <c r="G11" s="25">
        <v>15279</v>
      </c>
      <c r="H11" s="26" t="s">
        <v>6</v>
      </c>
      <c r="J11" s="127"/>
      <c r="K11" s="128" t="s">
        <v>8</v>
      </c>
      <c r="L11" s="35">
        <v>2015</v>
      </c>
      <c r="M11" s="25">
        <v>658</v>
      </c>
      <c r="N11" s="25">
        <v>3</v>
      </c>
      <c r="O11" s="25">
        <v>661</v>
      </c>
      <c r="P11" s="26" t="s">
        <v>6</v>
      </c>
      <c r="R11" s="127"/>
      <c r="S11" s="128" t="s">
        <v>8</v>
      </c>
      <c r="T11" s="35">
        <v>2015</v>
      </c>
      <c r="U11" s="25">
        <v>481.5</v>
      </c>
      <c r="V11" s="25">
        <v>-32.879999999999995</v>
      </c>
      <c r="W11" s="25">
        <v>448.9</v>
      </c>
      <c r="X11" s="26" t="s">
        <v>6</v>
      </c>
    </row>
    <row r="12" spans="2:24" ht="15" customHeight="1">
      <c r="B12" s="127"/>
      <c r="C12" s="128"/>
      <c r="D12" s="36">
        <v>2016</v>
      </c>
      <c r="E12" s="27">
        <v>920</v>
      </c>
      <c r="F12" s="27">
        <v>3107</v>
      </c>
      <c r="G12" s="27">
        <v>4027</v>
      </c>
      <c r="H12" s="28" t="s">
        <v>7</v>
      </c>
      <c r="J12" s="127"/>
      <c r="K12" s="128"/>
      <c r="L12" s="36">
        <v>2016</v>
      </c>
      <c r="M12" s="27">
        <v>148</v>
      </c>
      <c r="N12" s="27">
        <v>-46</v>
      </c>
      <c r="O12" s="27">
        <v>102</v>
      </c>
      <c r="P12" s="28" t="s">
        <v>7</v>
      </c>
      <c r="R12" s="127"/>
      <c r="S12" s="128"/>
      <c r="T12" s="36">
        <v>2016</v>
      </c>
      <c r="U12" s="27">
        <v>73</v>
      </c>
      <c r="V12" s="27">
        <v>251.4</v>
      </c>
      <c r="W12" s="27">
        <v>324</v>
      </c>
      <c r="X12" s="28" t="s">
        <v>7</v>
      </c>
    </row>
    <row r="13" spans="2:24" ht="15" customHeight="1">
      <c r="B13" s="129" t="s">
        <v>133</v>
      </c>
      <c r="C13" s="128" t="s">
        <v>5</v>
      </c>
      <c r="D13" s="35">
        <v>2015</v>
      </c>
      <c r="E13" s="25">
        <v>4711</v>
      </c>
      <c r="F13" s="25">
        <v>9969</v>
      </c>
      <c r="G13" s="25">
        <v>14679</v>
      </c>
      <c r="H13" s="26" t="s">
        <v>9</v>
      </c>
      <c r="J13" s="129" t="s">
        <v>133</v>
      </c>
      <c r="K13" s="128" t="s">
        <v>5</v>
      </c>
      <c r="L13" s="35">
        <v>2015</v>
      </c>
      <c r="M13" s="25">
        <v>531</v>
      </c>
      <c r="N13" s="25">
        <v>82.61</v>
      </c>
      <c r="O13" s="25">
        <v>614</v>
      </c>
      <c r="P13" s="26" t="s">
        <v>9</v>
      </c>
      <c r="R13" s="129" t="s">
        <v>133</v>
      </c>
      <c r="S13" s="128" t="s">
        <v>5</v>
      </c>
      <c r="T13" s="35">
        <v>2015</v>
      </c>
      <c r="U13" s="25">
        <v>109</v>
      </c>
      <c r="V13" s="25">
        <v>53.76</v>
      </c>
      <c r="W13" s="25">
        <v>163</v>
      </c>
      <c r="X13" s="26" t="s">
        <v>9</v>
      </c>
    </row>
    <row r="14" spans="2:24" ht="15" customHeight="1">
      <c r="B14" s="130"/>
      <c r="C14" s="128"/>
      <c r="D14" s="36">
        <v>2016</v>
      </c>
      <c r="E14" s="27">
        <v>-1322</v>
      </c>
      <c r="F14" s="27">
        <v>18292</v>
      </c>
      <c r="G14" s="27">
        <v>23196</v>
      </c>
      <c r="H14" s="28" t="s">
        <v>9</v>
      </c>
      <c r="J14" s="130"/>
      <c r="K14" s="128"/>
      <c r="L14" s="36">
        <v>2016</v>
      </c>
      <c r="M14" s="27">
        <v>395</v>
      </c>
      <c r="N14" s="27">
        <v>282.7</v>
      </c>
      <c r="O14" s="27">
        <v>678</v>
      </c>
      <c r="P14" s="28" t="s">
        <v>9</v>
      </c>
      <c r="R14" s="130"/>
      <c r="S14" s="128"/>
      <c r="T14" s="36">
        <v>2016</v>
      </c>
      <c r="U14" s="27">
        <v>-454</v>
      </c>
      <c r="V14" s="27">
        <v>219.2</v>
      </c>
      <c r="W14" s="27">
        <v>-234</v>
      </c>
      <c r="X14" s="28" t="s">
        <v>9</v>
      </c>
    </row>
    <row r="15" spans="2:24" ht="15" customHeight="1">
      <c r="B15" s="130"/>
      <c r="C15" s="128" t="s">
        <v>8</v>
      </c>
      <c r="D15" s="35">
        <v>2015</v>
      </c>
      <c r="E15" s="25">
        <v>10735</v>
      </c>
      <c r="F15" s="25">
        <v>-1993</v>
      </c>
      <c r="G15" s="25">
        <v>8742</v>
      </c>
      <c r="H15" s="26" t="s">
        <v>9</v>
      </c>
      <c r="J15" s="130"/>
      <c r="K15" s="128" t="s">
        <v>8</v>
      </c>
      <c r="L15" s="35">
        <v>2015</v>
      </c>
      <c r="M15" s="25">
        <v>867</v>
      </c>
      <c r="N15" s="25">
        <v>105.02000000000001</v>
      </c>
      <c r="O15" s="25">
        <v>972</v>
      </c>
      <c r="P15" s="26" t="s">
        <v>9</v>
      </c>
      <c r="R15" s="130"/>
      <c r="S15" s="128" t="s">
        <v>8</v>
      </c>
      <c r="T15" s="35">
        <v>2015</v>
      </c>
      <c r="U15" s="25">
        <v>374.2</v>
      </c>
      <c r="V15" s="25">
        <v>-127.5</v>
      </c>
      <c r="W15" s="25">
        <v>247</v>
      </c>
      <c r="X15" s="26" t="s">
        <v>9</v>
      </c>
    </row>
    <row r="16" spans="2:24" ht="15" customHeight="1">
      <c r="B16" s="130"/>
      <c r="C16" s="128"/>
      <c r="D16" s="36">
        <v>2016</v>
      </c>
      <c r="E16" s="27">
        <v>6282</v>
      </c>
      <c r="F16" s="27">
        <v>5585</v>
      </c>
      <c r="G16" s="27">
        <v>11866</v>
      </c>
      <c r="H16" s="28" t="s">
        <v>9</v>
      </c>
      <c r="J16" s="130"/>
      <c r="K16" s="128"/>
      <c r="L16" s="36">
        <v>2016</v>
      </c>
      <c r="M16" s="27">
        <v>270</v>
      </c>
      <c r="N16" s="27">
        <v>1</v>
      </c>
      <c r="O16" s="27">
        <v>269</v>
      </c>
      <c r="P16" s="28" t="s">
        <v>9</v>
      </c>
      <c r="R16" s="130"/>
      <c r="S16" s="128"/>
      <c r="T16" s="36">
        <v>2016</v>
      </c>
      <c r="U16" s="27">
        <v>88</v>
      </c>
      <c r="V16" s="27">
        <v>639</v>
      </c>
      <c r="W16" s="27">
        <v>728</v>
      </c>
      <c r="X16" s="28" t="s">
        <v>9</v>
      </c>
    </row>
    <row r="17" spans="2:24">
      <c r="B17" s="126" t="s">
        <v>134</v>
      </c>
      <c r="C17" s="128" t="s">
        <v>5</v>
      </c>
      <c r="D17" s="35">
        <v>2015</v>
      </c>
      <c r="E17" s="25">
        <v>-11521</v>
      </c>
      <c r="F17" s="25">
        <v>-20379</v>
      </c>
      <c r="G17" s="25">
        <v>-31900</v>
      </c>
      <c r="H17" s="26" t="s">
        <v>10</v>
      </c>
      <c r="J17" s="126" t="s">
        <v>134</v>
      </c>
      <c r="K17" s="128" t="s">
        <v>5</v>
      </c>
      <c r="L17" s="35">
        <v>2015</v>
      </c>
      <c r="M17" s="25">
        <v>-36</v>
      </c>
      <c r="N17" s="25">
        <v>138</v>
      </c>
      <c r="O17" s="25">
        <v>102</v>
      </c>
      <c r="P17" s="26" t="s">
        <v>10</v>
      </c>
      <c r="R17" s="126" t="s">
        <v>134</v>
      </c>
      <c r="S17" s="128" t="s">
        <v>5</v>
      </c>
      <c r="T17" s="35">
        <v>2015</v>
      </c>
      <c r="U17" s="25">
        <v>351</v>
      </c>
      <c r="V17" s="25">
        <v>-305</v>
      </c>
      <c r="W17" s="25">
        <v>46</v>
      </c>
      <c r="X17" s="26" t="s">
        <v>10</v>
      </c>
    </row>
    <row r="18" spans="2:24">
      <c r="B18" s="127"/>
      <c r="C18" s="128"/>
      <c r="D18" s="36">
        <v>2016</v>
      </c>
      <c r="E18" s="27">
        <v>56982</v>
      </c>
      <c r="F18" s="27">
        <v>-5227</v>
      </c>
      <c r="G18" s="27">
        <v>7402</v>
      </c>
      <c r="H18" s="28" t="s">
        <v>10</v>
      </c>
      <c r="J18" s="127"/>
      <c r="K18" s="128"/>
      <c r="L18" s="36">
        <v>2016</v>
      </c>
      <c r="M18" s="27">
        <v>50</v>
      </c>
      <c r="N18" s="27">
        <v>-321</v>
      </c>
      <c r="O18" s="27">
        <v>-272</v>
      </c>
      <c r="P18" s="28" t="s">
        <v>10</v>
      </c>
      <c r="R18" s="127"/>
      <c r="S18" s="128"/>
      <c r="T18" s="36">
        <v>2016</v>
      </c>
      <c r="U18" s="27">
        <v>-207</v>
      </c>
      <c r="V18" s="27">
        <v>-1509</v>
      </c>
      <c r="W18" s="27">
        <v>-1717</v>
      </c>
      <c r="X18" s="28" t="s">
        <v>10</v>
      </c>
    </row>
    <row r="19" spans="2:24">
      <c r="B19" s="127"/>
      <c r="C19" s="128" t="s">
        <v>8</v>
      </c>
      <c r="D19" s="35">
        <v>2015</v>
      </c>
      <c r="E19" s="25">
        <v>-4673</v>
      </c>
      <c r="F19" s="25">
        <v>-3381</v>
      </c>
      <c r="G19" s="25">
        <v>-8055</v>
      </c>
      <c r="H19" s="26" t="s">
        <v>10</v>
      </c>
      <c r="J19" s="127"/>
      <c r="K19" s="128" t="s">
        <v>8</v>
      </c>
      <c r="L19" s="35">
        <v>2015</v>
      </c>
      <c r="M19" s="25">
        <v>196</v>
      </c>
      <c r="N19" s="25">
        <v>371</v>
      </c>
      <c r="O19" s="25">
        <v>567</v>
      </c>
      <c r="P19" s="26" t="s">
        <v>10</v>
      </c>
      <c r="R19" s="127"/>
      <c r="S19" s="128" t="s">
        <v>8</v>
      </c>
      <c r="T19" s="35">
        <v>2015</v>
      </c>
      <c r="U19" s="25">
        <v>109</v>
      </c>
      <c r="V19" s="25">
        <v>-63.7</v>
      </c>
      <c r="W19" s="25">
        <v>-33</v>
      </c>
      <c r="X19" s="26" t="s">
        <v>10</v>
      </c>
    </row>
    <row r="20" spans="2:24">
      <c r="B20" s="127"/>
      <c r="C20" s="128"/>
      <c r="D20" s="36">
        <v>2016</v>
      </c>
      <c r="E20" s="27">
        <v>1924</v>
      </c>
      <c r="F20" s="27">
        <v>12247</v>
      </c>
      <c r="G20" s="27">
        <v>14171</v>
      </c>
      <c r="H20" s="28" t="s">
        <v>10</v>
      </c>
      <c r="J20" s="127"/>
      <c r="K20" s="128"/>
      <c r="L20" s="36">
        <v>2016</v>
      </c>
      <c r="M20" s="27">
        <v>81</v>
      </c>
      <c r="N20" s="27">
        <v>138.80000000000001</v>
      </c>
      <c r="O20" s="27">
        <v>219</v>
      </c>
      <c r="P20" s="28" t="s">
        <v>10</v>
      </c>
      <c r="R20" s="127"/>
      <c r="S20" s="128"/>
      <c r="T20" s="36">
        <v>2016</v>
      </c>
      <c r="U20" s="27">
        <v>608</v>
      </c>
      <c r="V20" s="27">
        <v>220</v>
      </c>
      <c r="W20" s="27">
        <v>828</v>
      </c>
      <c r="X20" s="28" t="s">
        <v>10</v>
      </c>
    </row>
    <row r="21" spans="2:24">
      <c r="B21" s="126" t="s">
        <v>135</v>
      </c>
      <c r="C21" s="128" t="s">
        <v>5</v>
      </c>
      <c r="D21" s="35">
        <v>2015</v>
      </c>
      <c r="E21" s="25">
        <v>11994</v>
      </c>
      <c r="F21" s="25">
        <v>11514</v>
      </c>
      <c r="G21" s="25">
        <v>23508</v>
      </c>
      <c r="H21" s="26" t="s">
        <v>11</v>
      </c>
      <c r="J21" s="126" t="s">
        <v>135</v>
      </c>
      <c r="K21" s="128" t="s">
        <v>5</v>
      </c>
      <c r="L21" s="35">
        <v>2015</v>
      </c>
      <c r="M21" s="25">
        <v>45</v>
      </c>
      <c r="N21" s="25">
        <v>113.2</v>
      </c>
      <c r="O21" s="25">
        <v>158</v>
      </c>
      <c r="P21" s="26" t="s">
        <v>11</v>
      </c>
      <c r="R21" s="126" t="s">
        <v>135</v>
      </c>
      <c r="S21" s="128" t="s">
        <v>5</v>
      </c>
      <c r="T21" s="35">
        <v>2015</v>
      </c>
      <c r="U21" s="25">
        <v>143</v>
      </c>
      <c r="V21" s="25">
        <v>-269</v>
      </c>
      <c r="W21" s="25">
        <v>-126</v>
      </c>
      <c r="X21" s="26" t="s">
        <v>11</v>
      </c>
    </row>
    <row r="22" spans="2:24">
      <c r="B22" s="127"/>
      <c r="C22" s="128"/>
      <c r="D22" s="36">
        <v>2016</v>
      </c>
      <c r="E22" s="27">
        <v>57536</v>
      </c>
      <c r="F22" s="27">
        <v>3735</v>
      </c>
      <c r="G22" s="27">
        <v>16917</v>
      </c>
      <c r="H22" s="28" t="s">
        <v>11</v>
      </c>
      <c r="J22" s="127"/>
      <c r="K22" s="128"/>
      <c r="L22" s="36">
        <v>2016</v>
      </c>
      <c r="M22" s="27">
        <v>548</v>
      </c>
      <c r="N22" s="27">
        <v>181</v>
      </c>
      <c r="O22" s="27">
        <v>728</v>
      </c>
      <c r="P22" s="28" t="s">
        <v>11</v>
      </c>
      <c r="R22" s="127"/>
      <c r="S22" s="128"/>
      <c r="T22" s="36">
        <v>2016</v>
      </c>
      <c r="U22" s="27">
        <v>-226</v>
      </c>
      <c r="V22" s="27">
        <v>-433</v>
      </c>
      <c r="W22" s="27">
        <v>-660</v>
      </c>
      <c r="X22" s="28" t="s">
        <v>11</v>
      </c>
    </row>
    <row r="23" spans="2:24">
      <c r="B23" s="127"/>
      <c r="C23" s="128" t="s">
        <v>8</v>
      </c>
      <c r="D23" s="35">
        <v>2015</v>
      </c>
      <c r="E23" s="25">
        <v>15901</v>
      </c>
      <c r="F23" s="25">
        <v>24285</v>
      </c>
      <c r="G23" s="25">
        <v>40185</v>
      </c>
      <c r="H23" s="26" t="s">
        <v>11</v>
      </c>
      <c r="J23" s="127"/>
      <c r="K23" s="128" t="s">
        <v>8</v>
      </c>
      <c r="L23" s="35">
        <v>2015</v>
      </c>
      <c r="M23" s="25">
        <v>437</v>
      </c>
      <c r="N23" s="25">
        <v>94</v>
      </c>
      <c r="O23" s="25">
        <v>531</v>
      </c>
      <c r="P23" s="26" t="s">
        <v>11</v>
      </c>
      <c r="R23" s="127"/>
      <c r="S23" s="128" t="s">
        <v>8</v>
      </c>
      <c r="T23" s="35">
        <v>2015</v>
      </c>
      <c r="U23" s="25">
        <v>388</v>
      </c>
      <c r="V23" s="25">
        <v>-177.7</v>
      </c>
      <c r="W23" s="25">
        <v>132</v>
      </c>
      <c r="X23" s="26" t="s">
        <v>11</v>
      </c>
    </row>
    <row r="24" spans="2:24">
      <c r="B24" s="127"/>
      <c r="C24" s="128"/>
      <c r="D24" s="36">
        <v>2016</v>
      </c>
      <c r="E24" s="27">
        <v>3806</v>
      </c>
      <c r="F24" s="27">
        <v>5511</v>
      </c>
      <c r="G24" s="27">
        <v>9316</v>
      </c>
      <c r="H24" s="28" t="s">
        <v>11</v>
      </c>
      <c r="J24" s="127"/>
      <c r="K24" s="128"/>
      <c r="L24" s="36">
        <v>2016</v>
      </c>
      <c r="M24" s="27">
        <v>642.6</v>
      </c>
      <c r="N24" s="27">
        <v>-98</v>
      </c>
      <c r="O24" s="27">
        <v>544</v>
      </c>
      <c r="P24" s="28" t="s">
        <v>11</v>
      </c>
      <c r="R24" s="127"/>
      <c r="S24" s="128"/>
      <c r="T24" s="36">
        <v>2016</v>
      </c>
      <c r="U24" s="27">
        <v>533</v>
      </c>
      <c r="V24" s="27">
        <v>325</v>
      </c>
      <c r="W24" s="27">
        <v>858</v>
      </c>
      <c r="X24" s="28" t="s">
        <v>11</v>
      </c>
    </row>
    <row r="26" spans="2:24">
      <c r="B26" s="1" t="s">
        <v>170</v>
      </c>
      <c r="H26" s="2" t="s">
        <v>0</v>
      </c>
      <c r="J26" s="1" t="s">
        <v>170</v>
      </c>
      <c r="P26" s="2" t="s">
        <v>0</v>
      </c>
      <c r="R26" s="1" t="s">
        <v>170</v>
      </c>
      <c r="X26" s="2" t="s">
        <v>0</v>
      </c>
    </row>
    <row r="27" spans="2:24" ht="42.75">
      <c r="B27" s="21" t="s">
        <v>1</v>
      </c>
      <c r="C27" s="29" t="s">
        <v>130</v>
      </c>
      <c r="D27" s="23" t="s">
        <v>3</v>
      </c>
      <c r="E27" s="38" t="s">
        <v>148</v>
      </c>
      <c r="F27" s="38" t="s">
        <v>149</v>
      </c>
      <c r="G27" s="38" t="s">
        <v>150</v>
      </c>
      <c r="H27" s="58" t="s">
        <v>171</v>
      </c>
      <c r="J27" s="21" t="s">
        <v>1</v>
      </c>
      <c r="K27" s="29" t="s">
        <v>130</v>
      </c>
      <c r="L27" s="23" t="s">
        <v>3</v>
      </c>
      <c r="M27" s="38" t="s">
        <v>151</v>
      </c>
      <c r="N27" s="38" t="s">
        <v>152</v>
      </c>
      <c r="O27" s="38" t="s">
        <v>153</v>
      </c>
      <c r="P27" s="58" t="s">
        <v>171</v>
      </c>
      <c r="R27" s="21" t="s">
        <v>1</v>
      </c>
      <c r="S27" s="29" t="s">
        <v>130</v>
      </c>
      <c r="T27" s="23" t="s">
        <v>3</v>
      </c>
      <c r="U27" s="38" t="s">
        <v>154</v>
      </c>
      <c r="V27" s="38" t="s">
        <v>155</v>
      </c>
      <c r="W27" s="38" t="s">
        <v>156</v>
      </c>
      <c r="X27" s="58" t="s">
        <v>171</v>
      </c>
    </row>
    <row r="28" spans="2:24" ht="15" customHeight="1">
      <c r="B28" s="126" t="s">
        <v>132</v>
      </c>
      <c r="C28" s="128" t="s">
        <v>5</v>
      </c>
      <c r="D28" s="35">
        <v>2015</v>
      </c>
      <c r="E28" s="25">
        <f>E9*$H28/1000</f>
        <v>13520.575999999999</v>
      </c>
      <c r="F28" s="25">
        <f t="shared" ref="F28" si="0">F9*$H28/1000</f>
        <v>-29831.736000000001</v>
      </c>
      <c r="G28" s="25">
        <f>G9*$H28/1000</f>
        <v>-16301.334000000001</v>
      </c>
      <c r="H28" s="59">
        <v>9826</v>
      </c>
      <c r="J28" s="126" t="s">
        <v>132</v>
      </c>
      <c r="K28" s="128" t="s">
        <v>5</v>
      </c>
      <c r="L28" s="35">
        <v>2015</v>
      </c>
      <c r="M28" s="25">
        <f t="shared" ref="M28:M36" si="1">M9*$P28/1000</f>
        <v>2031.2639999999999</v>
      </c>
      <c r="N28" s="25">
        <f t="shared" ref="N28" si="2">N9*$P28/1000</f>
        <v>156.57660000000001</v>
      </c>
      <c r="O28" s="25">
        <f>O9*$P28/1000</f>
        <v>2186.4299999999998</v>
      </c>
      <c r="P28" s="59">
        <v>7053</v>
      </c>
      <c r="R28" s="126" t="s">
        <v>132</v>
      </c>
      <c r="S28" s="128" t="s">
        <v>5</v>
      </c>
      <c r="T28" s="35">
        <v>2015</v>
      </c>
      <c r="U28" s="25">
        <f t="shared" ref="U28:U34" si="3">U9*$X28/1000</f>
        <v>1478.155</v>
      </c>
      <c r="V28" s="25">
        <f t="shared" ref="V28" si="4">V9*$X28/1000</f>
        <v>-950.91499999999996</v>
      </c>
      <c r="W28" s="25">
        <f>W9*$X28/1000</f>
        <v>536.65499999999997</v>
      </c>
      <c r="X28" s="59">
        <v>9415</v>
      </c>
    </row>
    <row r="29" spans="2:24" ht="15" customHeight="1">
      <c r="B29" s="127"/>
      <c r="C29" s="128"/>
      <c r="D29" s="36">
        <v>2016</v>
      </c>
      <c r="E29" s="27">
        <f t="shared" ref="E29:F29" si="5">E10*$H29/1000</f>
        <v>-30902.344000000001</v>
      </c>
      <c r="F29" s="27">
        <f t="shared" si="5"/>
        <v>-6944.4539999999997</v>
      </c>
      <c r="G29" s="27">
        <f>G10*$H29/1000</f>
        <v>-37842.035000000003</v>
      </c>
      <c r="H29" s="60">
        <v>4763</v>
      </c>
      <c r="J29" s="127"/>
      <c r="K29" s="128"/>
      <c r="L29" s="36">
        <v>2016</v>
      </c>
      <c r="M29" s="27">
        <f t="shared" si="1"/>
        <v>395.79199999999997</v>
      </c>
      <c r="N29" s="27">
        <f t="shared" ref="N29" si="6">N10*$P29/1000</f>
        <v>803.49188000000004</v>
      </c>
      <c r="O29" s="27">
        <f>O10*$P29/1000</f>
        <v>1194.2</v>
      </c>
      <c r="P29" s="60">
        <v>3412</v>
      </c>
      <c r="R29" s="127"/>
      <c r="S29" s="128"/>
      <c r="T29" s="36">
        <v>2016</v>
      </c>
      <c r="U29" s="27">
        <f t="shared" si="3"/>
        <v>-1463.2529999999999</v>
      </c>
      <c r="V29" s="27">
        <f t="shared" ref="V29" si="7">V10*$X29/1000</f>
        <v>-87.153000000000006</v>
      </c>
      <c r="W29" s="27">
        <f>W10*$X29/1000</f>
        <v>-1554.9929999999999</v>
      </c>
      <c r="X29" s="60">
        <v>4587</v>
      </c>
    </row>
    <row r="30" spans="2:24" ht="15" customHeight="1">
      <c r="B30" s="127"/>
      <c r="C30" s="128" t="s">
        <v>8</v>
      </c>
      <c r="D30" s="35">
        <v>2015</v>
      </c>
      <c r="E30" s="25">
        <f t="shared" ref="E30:G30" si="8">E11*$H30/1000</f>
        <v>128180.17</v>
      </c>
      <c r="F30" s="25">
        <f t="shared" si="8"/>
        <v>21961.11</v>
      </c>
      <c r="G30" s="25">
        <f t="shared" si="8"/>
        <v>150131.454</v>
      </c>
      <c r="H30" s="59">
        <v>9826</v>
      </c>
      <c r="J30" s="127"/>
      <c r="K30" s="128" t="s">
        <v>8</v>
      </c>
      <c r="L30" s="35">
        <v>2015</v>
      </c>
      <c r="M30" s="25">
        <f t="shared" si="1"/>
        <v>4640.8739999999998</v>
      </c>
      <c r="N30" s="25">
        <f t="shared" ref="N30" si="9">N11*$P30/1000</f>
        <v>21.158999999999999</v>
      </c>
      <c r="O30" s="25">
        <f>O11*$P30/1000</f>
        <v>4662.0330000000004</v>
      </c>
      <c r="P30" s="59">
        <v>7053</v>
      </c>
      <c r="R30" s="127"/>
      <c r="S30" s="128" t="s">
        <v>8</v>
      </c>
      <c r="T30" s="35">
        <v>2015</v>
      </c>
      <c r="U30" s="25">
        <f t="shared" si="3"/>
        <v>4533.3225000000002</v>
      </c>
      <c r="V30" s="25">
        <f t="shared" ref="V30" si="10">V11*$X30/1000</f>
        <v>-309.56519999999995</v>
      </c>
      <c r="W30" s="25">
        <f>W11*$X30/1000</f>
        <v>4226.3935000000001</v>
      </c>
      <c r="X30" s="59">
        <v>9415</v>
      </c>
    </row>
    <row r="31" spans="2:24" ht="15" customHeight="1">
      <c r="B31" s="127"/>
      <c r="C31" s="128"/>
      <c r="D31" s="36">
        <v>2016</v>
      </c>
      <c r="E31" s="27">
        <f t="shared" ref="E31:G31" si="11">E12*$H31/1000</f>
        <v>4381.96</v>
      </c>
      <c r="F31" s="27">
        <f t="shared" ref="F31:F43" si="12">F12*$H31/1000</f>
        <v>14798.641</v>
      </c>
      <c r="G31" s="27">
        <f t="shared" si="11"/>
        <v>19180.600999999999</v>
      </c>
      <c r="H31" s="60">
        <v>4763</v>
      </c>
      <c r="J31" s="127"/>
      <c r="K31" s="128"/>
      <c r="L31" s="36">
        <v>2016</v>
      </c>
      <c r="M31" s="27">
        <f t="shared" si="1"/>
        <v>504.976</v>
      </c>
      <c r="N31" s="27">
        <f t="shared" ref="N31:O31" si="13">N12*$P31/1000</f>
        <v>-156.952</v>
      </c>
      <c r="O31" s="27">
        <f t="shared" si="13"/>
        <v>348.024</v>
      </c>
      <c r="P31" s="60">
        <v>3412</v>
      </c>
      <c r="R31" s="127"/>
      <c r="S31" s="128"/>
      <c r="T31" s="36">
        <v>2016</v>
      </c>
      <c r="U31" s="27">
        <f t="shared" si="3"/>
        <v>334.851</v>
      </c>
      <c r="V31" s="27">
        <f t="shared" ref="V31:V43" si="14">V12*$X31/1000</f>
        <v>1153.1718000000001</v>
      </c>
      <c r="W31" s="27">
        <f>W12*$X31/1000</f>
        <v>1486.1880000000001</v>
      </c>
      <c r="X31" s="60">
        <v>4587</v>
      </c>
    </row>
    <row r="32" spans="2:24" ht="15" customHeight="1">
      <c r="B32" s="129" t="s">
        <v>133</v>
      </c>
      <c r="C32" s="128" t="s">
        <v>5</v>
      </c>
      <c r="D32" s="35">
        <v>2015</v>
      </c>
      <c r="E32" s="25">
        <f t="shared" ref="E32:G32" si="15">E13*$H32/1000</f>
        <v>25199.138999999999</v>
      </c>
      <c r="F32" s="25">
        <f t="shared" si="12"/>
        <v>53324.180999999997</v>
      </c>
      <c r="G32" s="25">
        <f t="shared" si="15"/>
        <v>78517.971000000005</v>
      </c>
      <c r="H32" s="59">
        <v>5349</v>
      </c>
      <c r="J32" s="129" t="s">
        <v>133</v>
      </c>
      <c r="K32" s="128" t="s">
        <v>5</v>
      </c>
      <c r="L32" s="35">
        <v>2015</v>
      </c>
      <c r="M32" s="25">
        <f t="shared" si="1"/>
        <v>2042.7570000000001</v>
      </c>
      <c r="N32" s="25">
        <f t="shared" ref="N32:O32" si="16">N13*$P32/1000</f>
        <v>317.80066999999997</v>
      </c>
      <c r="O32" s="25">
        <f t="shared" si="16"/>
        <v>2362.058</v>
      </c>
      <c r="P32" s="59">
        <v>3847</v>
      </c>
      <c r="R32" s="129" t="s">
        <v>133</v>
      </c>
      <c r="S32" s="128" t="s">
        <v>5</v>
      </c>
      <c r="T32" s="35">
        <v>2015</v>
      </c>
      <c r="U32" s="25">
        <f t="shared" si="3"/>
        <v>558.298</v>
      </c>
      <c r="V32" s="25">
        <f t="shared" si="14"/>
        <v>275.35871999999995</v>
      </c>
      <c r="W32" s="25">
        <f t="shared" ref="W32" si="17">W13*$X32/1000</f>
        <v>834.88599999999997</v>
      </c>
      <c r="X32" s="59">
        <v>5122</v>
      </c>
    </row>
    <row r="33" spans="2:24" ht="15" customHeight="1">
      <c r="B33" s="130"/>
      <c r="C33" s="128"/>
      <c r="D33" s="36">
        <v>2016</v>
      </c>
      <c r="E33" s="27">
        <f t="shared" ref="E33" si="18">E14*$H33/1000</f>
        <v>-2870.0619999999999</v>
      </c>
      <c r="F33" s="27">
        <f t="shared" si="12"/>
        <v>39711.932000000001</v>
      </c>
      <c r="G33" s="27">
        <f t="shared" ref="G33:G41" si="19">G14*$H33/1000</f>
        <v>50358.516000000003</v>
      </c>
      <c r="H33" s="60">
        <v>2171</v>
      </c>
      <c r="J33" s="130"/>
      <c r="K33" s="128"/>
      <c r="L33" s="36">
        <v>2016</v>
      </c>
      <c r="M33" s="27">
        <f t="shared" si="1"/>
        <v>609.48500000000001</v>
      </c>
      <c r="N33" s="27">
        <f t="shared" ref="N33" si="20">N14*$P33/1000</f>
        <v>436.20609999999999</v>
      </c>
      <c r="O33" s="27">
        <f>O14*$P33/1000</f>
        <v>1046.154</v>
      </c>
      <c r="P33" s="60">
        <v>1543</v>
      </c>
      <c r="R33" s="130"/>
      <c r="S33" s="128"/>
      <c r="T33" s="36">
        <v>2016</v>
      </c>
      <c r="U33" s="27">
        <f t="shared" si="3"/>
        <v>-947.49800000000005</v>
      </c>
      <c r="V33" s="27">
        <f t="shared" si="14"/>
        <v>457.47039999999998</v>
      </c>
      <c r="W33" s="27">
        <f t="shared" ref="W33" si="21">W14*$X33/1000</f>
        <v>-488.358</v>
      </c>
      <c r="X33" s="60">
        <v>2087</v>
      </c>
    </row>
    <row r="34" spans="2:24" ht="15" customHeight="1">
      <c r="B34" s="130"/>
      <c r="C34" s="128" t="s">
        <v>8</v>
      </c>
      <c r="D34" s="35">
        <v>2015</v>
      </c>
      <c r="E34" s="25">
        <f t="shared" ref="E34" si="22">E15*$H34/1000</f>
        <v>57421.514999999999</v>
      </c>
      <c r="F34" s="25">
        <f t="shared" si="12"/>
        <v>-10660.557000000001</v>
      </c>
      <c r="G34" s="25">
        <f t="shared" si="19"/>
        <v>46760.957999999999</v>
      </c>
      <c r="H34" s="59">
        <v>5349</v>
      </c>
      <c r="J34" s="130"/>
      <c r="K34" s="128" t="s">
        <v>8</v>
      </c>
      <c r="L34" s="35">
        <v>2015</v>
      </c>
      <c r="M34" s="25">
        <f t="shared" si="1"/>
        <v>3335.3490000000002</v>
      </c>
      <c r="N34" s="25">
        <f t="shared" ref="N34" si="23">N15*$P34/1000</f>
        <v>404.01194000000004</v>
      </c>
      <c r="O34" s="25">
        <f>O15*$P34/1000</f>
        <v>3739.2840000000001</v>
      </c>
      <c r="P34" s="59">
        <v>3847</v>
      </c>
      <c r="R34" s="130"/>
      <c r="S34" s="128" t="s">
        <v>8</v>
      </c>
      <c r="T34" s="35">
        <v>2015</v>
      </c>
      <c r="U34" s="25">
        <f t="shared" si="3"/>
        <v>1916.6523999999999</v>
      </c>
      <c r="V34" s="25">
        <f t="shared" si="14"/>
        <v>-653.05499999999995</v>
      </c>
      <c r="W34" s="25">
        <f t="shared" ref="W34" si="24">W15*$X34/1000</f>
        <v>1265.134</v>
      </c>
      <c r="X34" s="59">
        <v>5122</v>
      </c>
    </row>
    <row r="35" spans="2:24" ht="15" customHeight="1">
      <c r="B35" s="130"/>
      <c r="C35" s="128"/>
      <c r="D35" s="36">
        <v>2016</v>
      </c>
      <c r="E35" s="27">
        <f t="shared" ref="E35" si="25">E16*$H35/1000</f>
        <v>13638.222</v>
      </c>
      <c r="F35" s="27">
        <f t="shared" si="12"/>
        <v>12125.035</v>
      </c>
      <c r="G35" s="27">
        <f t="shared" si="19"/>
        <v>25761.085999999999</v>
      </c>
      <c r="H35" s="60">
        <v>2171</v>
      </c>
      <c r="J35" s="130"/>
      <c r="K35" s="128"/>
      <c r="L35" s="36">
        <v>2016</v>
      </c>
      <c r="M35" s="27">
        <f t="shared" si="1"/>
        <v>416.61</v>
      </c>
      <c r="N35" s="27">
        <f t="shared" ref="N35" si="26">N16*$P35/1000</f>
        <v>1.5429999999999999</v>
      </c>
      <c r="O35" s="27">
        <f>O16*$P35/1000</f>
        <v>415.06700000000001</v>
      </c>
      <c r="P35" s="60">
        <v>1543</v>
      </c>
      <c r="R35" s="130"/>
      <c r="S35" s="128"/>
      <c r="T35" s="36">
        <v>2016</v>
      </c>
      <c r="U35" s="27">
        <f t="shared" ref="U35:W35" si="27">U16*$X35/1000</f>
        <v>183.65600000000001</v>
      </c>
      <c r="V35" s="27">
        <f t="shared" si="14"/>
        <v>1333.5930000000001</v>
      </c>
      <c r="W35" s="27">
        <f t="shared" si="27"/>
        <v>1519.336</v>
      </c>
      <c r="X35" s="60">
        <v>2087</v>
      </c>
    </row>
    <row r="36" spans="2:24" ht="13.5" customHeight="1">
      <c r="B36" s="126" t="s">
        <v>134</v>
      </c>
      <c r="C36" s="128" t="s">
        <v>5</v>
      </c>
      <c r="D36" s="35">
        <v>2015</v>
      </c>
      <c r="E36" s="25">
        <f t="shared" ref="E36" si="28">E17*$H36/1000</f>
        <v>-14159.308999999999</v>
      </c>
      <c r="F36" s="25">
        <f t="shared" si="12"/>
        <v>-25045.791000000001</v>
      </c>
      <c r="G36" s="25">
        <f t="shared" si="19"/>
        <v>-39205.1</v>
      </c>
      <c r="H36" s="59">
        <v>1229</v>
      </c>
      <c r="J36" s="126" t="s">
        <v>134</v>
      </c>
      <c r="K36" s="128" t="s">
        <v>5</v>
      </c>
      <c r="L36" s="35">
        <v>2015</v>
      </c>
      <c r="M36" s="25">
        <f t="shared" si="1"/>
        <v>-31.428000000000001</v>
      </c>
      <c r="N36" s="25">
        <f>N17*$P36/1000</f>
        <v>120.474</v>
      </c>
      <c r="O36" s="25">
        <f>O17*$P36/1000</f>
        <v>89.046000000000006</v>
      </c>
      <c r="P36" s="59">
        <v>873</v>
      </c>
      <c r="R36" s="126" t="s">
        <v>134</v>
      </c>
      <c r="S36" s="128" t="s">
        <v>5</v>
      </c>
      <c r="T36" s="35">
        <v>2015</v>
      </c>
      <c r="U36" s="25">
        <f t="shared" ref="U36:W36" si="29">U17*$X36/1000</f>
        <v>404.70299999999997</v>
      </c>
      <c r="V36" s="25">
        <f t="shared" si="14"/>
        <v>-351.66500000000002</v>
      </c>
      <c r="W36" s="25">
        <f t="shared" si="29"/>
        <v>53.037999999999997</v>
      </c>
      <c r="X36" s="59">
        <v>1153</v>
      </c>
    </row>
    <row r="37" spans="2:24">
      <c r="B37" s="127"/>
      <c r="C37" s="128"/>
      <c r="D37" s="36">
        <v>2016</v>
      </c>
      <c r="E37" s="27">
        <f t="shared" ref="E37" si="30">E18*$H37/1000</f>
        <v>23020.727999999999</v>
      </c>
      <c r="F37" s="27">
        <f t="shared" si="12"/>
        <v>-2111.7080000000001</v>
      </c>
      <c r="G37" s="27">
        <f t="shared" si="19"/>
        <v>2990.4079999999999</v>
      </c>
      <c r="H37" s="60">
        <v>404</v>
      </c>
      <c r="J37" s="127"/>
      <c r="K37" s="128"/>
      <c r="L37" s="36">
        <v>2016</v>
      </c>
      <c r="M37" s="27">
        <f t="shared" ref="M37:O37" si="31">M18*$P37/1000</f>
        <v>13.55</v>
      </c>
      <c r="N37" s="27">
        <f t="shared" si="31"/>
        <v>-86.991</v>
      </c>
      <c r="O37" s="27">
        <f t="shared" si="31"/>
        <v>-73.712000000000003</v>
      </c>
      <c r="P37" s="60">
        <v>271</v>
      </c>
      <c r="R37" s="127"/>
      <c r="S37" s="128"/>
      <c r="T37" s="36">
        <v>2016</v>
      </c>
      <c r="U37" s="27">
        <f t="shared" ref="U37:W37" si="32">U18*$X37/1000</f>
        <v>-78.039000000000001</v>
      </c>
      <c r="V37" s="27">
        <f t="shared" si="14"/>
        <v>-568.89300000000003</v>
      </c>
      <c r="W37" s="27">
        <f t="shared" si="32"/>
        <v>-647.30899999999997</v>
      </c>
      <c r="X37" s="60">
        <v>377</v>
      </c>
    </row>
    <row r="38" spans="2:24">
      <c r="B38" s="127"/>
      <c r="C38" s="128" t="s">
        <v>8</v>
      </c>
      <c r="D38" s="35">
        <v>2015</v>
      </c>
      <c r="E38" s="25">
        <f t="shared" ref="E38" si="33">E19*$H38/1000</f>
        <v>-5743.1170000000002</v>
      </c>
      <c r="F38" s="25">
        <f t="shared" si="12"/>
        <v>-4155.2489999999998</v>
      </c>
      <c r="G38" s="25">
        <f t="shared" si="19"/>
        <v>-9899.5949999999993</v>
      </c>
      <c r="H38" s="59">
        <v>1229</v>
      </c>
      <c r="J38" s="127"/>
      <c r="K38" s="128" t="s">
        <v>8</v>
      </c>
      <c r="L38" s="35">
        <v>2015</v>
      </c>
      <c r="M38" s="25">
        <f t="shared" ref="M38:O38" si="34">M19*$P38/1000</f>
        <v>171.108</v>
      </c>
      <c r="N38" s="25">
        <f t="shared" si="34"/>
        <v>323.88299999999998</v>
      </c>
      <c r="O38" s="25">
        <f t="shared" si="34"/>
        <v>494.99099999999999</v>
      </c>
      <c r="P38" s="59">
        <v>873</v>
      </c>
      <c r="R38" s="127"/>
      <c r="S38" s="128" t="s">
        <v>8</v>
      </c>
      <c r="T38" s="35">
        <v>2015</v>
      </c>
      <c r="U38" s="25">
        <f t="shared" ref="U38:W38" si="35">U19*$X38/1000</f>
        <v>125.67700000000001</v>
      </c>
      <c r="V38" s="25">
        <f t="shared" si="14"/>
        <v>-73.446100000000001</v>
      </c>
      <c r="W38" s="25">
        <f t="shared" si="35"/>
        <v>-38.048999999999999</v>
      </c>
      <c r="X38" s="59">
        <v>1153</v>
      </c>
    </row>
    <row r="39" spans="2:24">
      <c r="B39" s="127"/>
      <c r="C39" s="128"/>
      <c r="D39" s="36">
        <v>2016</v>
      </c>
      <c r="E39" s="27">
        <f>E20*$H39/1000</f>
        <v>777.29600000000005</v>
      </c>
      <c r="F39" s="27">
        <f t="shared" si="12"/>
        <v>4947.7879999999996</v>
      </c>
      <c r="G39" s="27">
        <f t="shared" si="19"/>
        <v>5725.0839999999998</v>
      </c>
      <c r="H39" s="60">
        <v>404</v>
      </c>
      <c r="J39" s="127"/>
      <c r="K39" s="128"/>
      <c r="L39" s="36">
        <v>2016</v>
      </c>
      <c r="M39" s="27">
        <f t="shared" ref="M39:O39" si="36">M20*$P39/1000</f>
        <v>21.951000000000001</v>
      </c>
      <c r="N39" s="27">
        <f t="shared" si="36"/>
        <v>37.614800000000002</v>
      </c>
      <c r="O39" s="27">
        <f t="shared" si="36"/>
        <v>59.348999999999997</v>
      </c>
      <c r="P39" s="60">
        <v>271</v>
      </c>
      <c r="R39" s="127"/>
      <c r="S39" s="128"/>
      <c r="T39" s="36">
        <v>2016</v>
      </c>
      <c r="U39" s="27">
        <f t="shared" ref="U39:W39" si="37">U20*$X39/1000</f>
        <v>229.21600000000001</v>
      </c>
      <c r="V39" s="27">
        <f t="shared" si="14"/>
        <v>82.94</v>
      </c>
      <c r="W39" s="27">
        <f t="shared" si="37"/>
        <v>312.15600000000001</v>
      </c>
      <c r="X39" s="60">
        <v>377</v>
      </c>
    </row>
    <row r="40" spans="2:24" ht="13.5" customHeight="1">
      <c r="B40" s="126" t="s">
        <v>135</v>
      </c>
      <c r="C40" s="128" t="s">
        <v>5</v>
      </c>
      <c r="D40" s="35">
        <v>2015</v>
      </c>
      <c r="E40" s="25">
        <f t="shared" ref="E40" si="38">E21*$H40/1000</f>
        <v>27394.295999999998</v>
      </c>
      <c r="F40" s="25">
        <f t="shared" si="12"/>
        <v>26297.975999999999</v>
      </c>
      <c r="G40" s="25">
        <f t="shared" si="19"/>
        <v>53692.271999999997</v>
      </c>
      <c r="H40" s="59">
        <v>2284</v>
      </c>
      <c r="J40" s="126" t="s">
        <v>135</v>
      </c>
      <c r="K40" s="128" t="s">
        <v>5</v>
      </c>
      <c r="L40" s="35">
        <v>2015</v>
      </c>
      <c r="M40" s="25">
        <f t="shared" ref="M40:O40" si="39">M21*$P40/1000</f>
        <v>75.33</v>
      </c>
      <c r="N40" s="25">
        <f t="shared" si="39"/>
        <v>189.49680000000001</v>
      </c>
      <c r="O40" s="25">
        <f t="shared" si="39"/>
        <v>264.49200000000002</v>
      </c>
      <c r="P40" s="59">
        <v>1674</v>
      </c>
      <c r="R40" s="126" t="s">
        <v>135</v>
      </c>
      <c r="S40" s="128" t="s">
        <v>5</v>
      </c>
      <c r="T40" s="35">
        <v>2015</v>
      </c>
      <c r="U40" s="25">
        <f t="shared" ref="U40:W40" si="40">U21*$X40/1000</f>
        <v>313.45600000000002</v>
      </c>
      <c r="V40" s="25">
        <f t="shared" si="14"/>
        <v>-589.64800000000002</v>
      </c>
      <c r="W40" s="25">
        <f t="shared" si="40"/>
        <v>-276.19200000000001</v>
      </c>
      <c r="X40" s="59">
        <v>2192</v>
      </c>
    </row>
    <row r="41" spans="2:24">
      <c r="B41" s="127"/>
      <c r="C41" s="128"/>
      <c r="D41" s="36">
        <v>2016</v>
      </c>
      <c r="E41" s="27">
        <f t="shared" ref="E41" si="41">E22*$H41/1000</f>
        <v>71977.535999999993</v>
      </c>
      <c r="F41" s="27">
        <f t="shared" si="12"/>
        <v>4672.4849999999997</v>
      </c>
      <c r="G41" s="27">
        <f t="shared" si="19"/>
        <v>21163.167000000001</v>
      </c>
      <c r="H41" s="60">
        <v>1251</v>
      </c>
      <c r="J41" s="127"/>
      <c r="K41" s="128"/>
      <c r="L41" s="36">
        <v>2016</v>
      </c>
      <c r="M41" s="27">
        <f t="shared" ref="M41:O41" si="42">M22*$P41/1000</f>
        <v>495.94</v>
      </c>
      <c r="N41" s="27">
        <f t="shared" si="42"/>
        <v>163.80500000000001</v>
      </c>
      <c r="O41" s="27">
        <f t="shared" si="42"/>
        <v>658.84</v>
      </c>
      <c r="P41" s="60">
        <v>905</v>
      </c>
      <c r="R41" s="127"/>
      <c r="S41" s="128"/>
      <c r="T41" s="36">
        <v>2016</v>
      </c>
      <c r="U41" s="27">
        <f t="shared" ref="U41:W41" si="43">U22*$X41/1000</f>
        <v>-273.00799999999998</v>
      </c>
      <c r="V41" s="27">
        <f t="shared" si="14"/>
        <v>-523.06399999999996</v>
      </c>
      <c r="W41" s="27">
        <f t="shared" si="43"/>
        <v>-797.28</v>
      </c>
      <c r="X41" s="60">
        <v>1208</v>
      </c>
    </row>
    <row r="42" spans="2:24">
      <c r="B42" s="127"/>
      <c r="C42" s="128" t="s">
        <v>8</v>
      </c>
      <c r="D42" s="35">
        <v>2015</v>
      </c>
      <c r="E42" s="25">
        <f t="shared" ref="E42:G42" si="44">E23*$H42/1000</f>
        <v>36317.883999999998</v>
      </c>
      <c r="F42" s="25">
        <f t="shared" si="12"/>
        <v>55466.94</v>
      </c>
      <c r="G42" s="25">
        <f t="shared" si="44"/>
        <v>91782.54</v>
      </c>
      <c r="H42" s="59">
        <v>2284</v>
      </c>
      <c r="J42" s="127"/>
      <c r="K42" s="128" t="s">
        <v>8</v>
      </c>
      <c r="L42" s="35">
        <v>2015</v>
      </c>
      <c r="M42" s="25">
        <f t="shared" ref="M42:O42" si="45">M23*$P42/1000</f>
        <v>731.53800000000001</v>
      </c>
      <c r="N42" s="25">
        <f t="shared" si="45"/>
        <v>157.35599999999999</v>
      </c>
      <c r="O42" s="25">
        <f t="shared" si="45"/>
        <v>888.89400000000001</v>
      </c>
      <c r="P42" s="59">
        <v>1674</v>
      </c>
      <c r="R42" s="127"/>
      <c r="S42" s="128" t="s">
        <v>8</v>
      </c>
      <c r="T42" s="35">
        <v>2015</v>
      </c>
      <c r="U42" s="25">
        <f t="shared" ref="U42:W42" si="46">U23*$X42/1000</f>
        <v>850.49599999999998</v>
      </c>
      <c r="V42" s="25">
        <f t="shared" si="14"/>
        <v>-389.51839999999999</v>
      </c>
      <c r="W42" s="25">
        <f t="shared" si="46"/>
        <v>289.34399999999999</v>
      </c>
      <c r="X42" s="59">
        <v>2192</v>
      </c>
    </row>
    <row r="43" spans="2:24">
      <c r="B43" s="127"/>
      <c r="C43" s="128"/>
      <c r="D43" s="36">
        <v>2016</v>
      </c>
      <c r="E43" s="27">
        <f t="shared" ref="E43" si="47">E24*$H43/1000</f>
        <v>4761.3059999999996</v>
      </c>
      <c r="F43" s="27">
        <f t="shared" si="12"/>
        <v>6894.2610000000004</v>
      </c>
      <c r="G43" s="27">
        <f>G24*$H43/1000</f>
        <v>11654.316000000001</v>
      </c>
      <c r="H43" s="61">
        <v>1251</v>
      </c>
      <c r="J43" s="127"/>
      <c r="K43" s="128"/>
      <c r="L43" s="36">
        <v>2016</v>
      </c>
      <c r="M43" s="27">
        <f t="shared" ref="M43" si="48">M24*$P43/1000</f>
        <v>581.553</v>
      </c>
      <c r="N43" s="27">
        <f>N24*$P43/1000</f>
        <v>-88.69</v>
      </c>
      <c r="O43" s="27">
        <f>O24*$P43/1000</f>
        <v>492.32</v>
      </c>
      <c r="P43" s="61">
        <v>905</v>
      </c>
      <c r="R43" s="127"/>
      <c r="S43" s="128"/>
      <c r="T43" s="36">
        <v>2016</v>
      </c>
      <c r="U43" s="27">
        <f>U24*$X43/1000</f>
        <v>643.86400000000003</v>
      </c>
      <c r="V43" s="27">
        <f t="shared" si="14"/>
        <v>392.6</v>
      </c>
      <c r="W43" s="27">
        <f>W24*$X43/1000</f>
        <v>1036.4639999999999</v>
      </c>
      <c r="X43" s="61">
        <v>1208</v>
      </c>
    </row>
    <row r="45" spans="2:24">
      <c r="B45" s="1" t="s">
        <v>170</v>
      </c>
      <c r="J45" s="1" t="s">
        <v>170</v>
      </c>
      <c r="R45" s="1" t="s">
        <v>170</v>
      </c>
    </row>
    <row r="46" spans="2:24" ht="42.75">
      <c r="B46" s="21" t="s">
        <v>1</v>
      </c>
      <c r="C46" s="29" t="s">
        <v>130</v>
      </c>
      <c r="D46" s="23" t="s">
        <v>3</v>
      </c>
      <c r="E46" s="62" t="s">
        <v>148</v>
      </c>
      <c r="F46" s="62" t="s">
        <v>149</v>
      </c>
      <c r="G46" s="62" t="s">
        <v>150</v>
      </c>
      <c r="H46" s="58" t="s">
        <v>226</v>
      </c>
      <c r="J46" s="63" t="s">
        <v>1</v>
      </c>
      <c r="K46" s="64" t="s">
        <v>130</v>
      </c>
      <c r="L46" s="65" t="s">
        <v>3</v>
      </c>
      <c r="M46" s="62" t="s">
        <v>151</v>
      </c>
      <c r="N46" s="62" t="s">
        <v>152</v>
      </c>
      <c r="O46" s="62" t="s">
        <v>153</v>
      </c>
      <c r="P46" s="58" t="s">
        <v>226</v>
      </c>
      <c r="R46" s="63" t="s">
        <v>1</v>
      </c>
      <c r="S46" s="64" t="s">
        <v>130</v>
      </c>
      <c r="T46" s="65" t="s">
        <v>3</v>
      </c>
      <c r="U46" s="62" t="s">
        <v>154</v>
      </c>
      <c r="V46" s="62" t="s">
        <v>155</v>
      </c>
      <c r="W46" s="62" t="s">
        <v>156</v>
      </c>
      <c r="X46" s="58" t="s">
        <v>226</v>
      </c>
    </row>
    <row r="47" spans="2:24">
      <c r="B47" s="126" t="s">
        <v>132</v>
      </c>
      <c r="C47" s="128" t="s">
        <v>5</v>
      </c>
      <c r="D47" s="35">
        <v>2015</v>
      </c>
      <c r="E47" s="25">
        <f t="shared" ref="E47:G50" si="49">E9*$H47/1000</f>
        <v>72487.679999999993</v>
      </c>
      <c r="F47" s="25">
        <f t="shared" si="49"/>
        <v>-159936.48000000001</v>
      </c>
      <c r="G47" s="25">
        <f t="shared" si="49"/>
        <v>-87396.12</v>
      </c>
      <c r="H47" s="25">
        <v>52680</v>
      </c>
      <c r="J47" s="126" t="s">
        <v>132</v>
      </c>
      <c r="K47" s="128" t="s">
        <v>5</v>
      </c>
      <c r="L47" s="35">
        <v>2015</v>
      </c>
      <c r="M47" s="25">
        <f t="shared" ref="M47:O50" si="50">M9*$H$4/1000</f>
        <v>24490.367999999999</v>
      </c>
      <c r="N47" s="25">
        <f t="shared" si="50"/>
        <v>1887.7992000000002</v>
      </c>
      <c r="O47" s="25">
        <f t="shared" si="50"/>
        <v>26361.16</v>
      </c>
      <c r="P47" s="25">
        <v>52680</v>
      </c>
      <c r="R47" s="126" t="s">
        <v>132</v>
      </c>
      <c r="S47" s="128" t="s">
        <v>5</v>
      </c>
      <c r="T47" s="35">
        <v>2015</v>
      </c>
      <c r="U47" s="25">
        <f t="shared" ref="U47:W50" si="51">U9*$H$4/1000</f>
        <v>13350.652</v>
      </c>
      <c r="V47" s="25">
        <f t="shared" si="51"/>
        <v>-8588.6360000000004</v>
      </c>
      <c r="W47" s="25">
        <f t="shared" si="51"/>
        <v>4847.0519999999997</v>
      </c>
      <c r="X47" s="25">
        <v>52680</v>
      </c>
    </row>
    <row r="48" spans="2:24">
      <c r="B48" s="127"/>
      <c r="C48" s="128"/>
      <c r="D48" s="36">
        <v>2016</v>
      </c>
      <c r="E48" s="27">
        <f t="shared" si="49"/>
        <v>-209925.728</v>
      </c>
      <c r="F48" s="27">
        <f t="shared" si="49"/>
        <v>-47175.048000000003</v>
      </c>
      <c r="G48" s="27">
        <f t="shared" si="49"/>
        <v>-257068.42</v>
      </c>
      <c r="H48" s="27">
        <v>32356</v>
      </c>
      <c r="J48" s="127"/>
      <c r="K48" s="128"/>
      <c r="L48" s="36">
        <v>2016</v>
      </c>
      <c r="M48" s="27">
        <f t="shared" si="50"/>
        <v>9864.1759999999995</v>
      </c>
      <c r="N48" s="27">
        <f t="shared" si="50"/>
        <v>20025.127639999999</v>
      </c>
      <c r="O48" s="27">
        <f t="shared" si="50"/>
        <v>29762.6</v>
      </c>
      <c r="P48" s="27">
        <v>32356</v>
      </c>
      <c r="R48" s="127"/>
      <c r="S48" s="128"/>
      <c r="T48" s="36">
        <v>2016</v>
      </c>
      <c r="U48" s="27">
        <f t="shared" si="51"/>
        <v>-27126.484</v>
      </c>
      <c r="V48" s="27">
        <f t="shared" si="51"/>
        <v>-1615.684</v>
      </c>
      <c r="W48" s="27">
        <f t="shared" si="51"/>
        <v>-28827.204000000002</v>
      </c>
      <c r="X48" s="27">
        <v>32356</v>
      </c>
    </row>
    <row r="49" spans="1:25">
      <c r="B49" s="127"/>
      <c r="C49" s="128" t="s">
        <v>8</v>
      </c>
      <c r="D49" s="35">
        <v>2015</v>
      </c>
      <c r="E49" s="25">
        <f t="shared" si="49"/>
        <v>687210.6</v>
      </c>
      <c r="F49" s="25">
        <f t="shared" si="49"/>
        <v>117739.8</v>
      </c>
      <c r="G49" s="25">
        <f t="shared" si="49"/>
        <v>804897.72</v>
      </c>
      <c r="H49" s="25">
        <v>52680</v>
      </c>
      <c r="J49" s="127"/>
      <c r="K49" s="128" t="s">
        <v>8</v>
      </c>
      <c r="L49" s="35">
        <v>2015</v>
      </c>
      <c r="M49" s="25">
        <f t="shared" si="50"/>
        <v>55953.688000000002</v>
      </c>
      <c r="N49" s="25">
        <f t="shared" si="50"/>
        <v>255.108</v>
      </c>
      <c r="O49" s="25">
        <f t="shared" si="50"/>
        <v>56208.796000000002</v>
      </c>
      <c r="P49" s="25">
        <v>52680</v>
      </c>
      <c r="R49" s="127"/>
      <c r="S49" s="128" t="s">
        <v>8</v>
      </c>
      <c r="T49" s="35">
        <v>2015</v>
      </c>
      <c r="U49" s="25">
        <f t="shared" si="51"/>
        <v>40944.834000000003</v>
      </c>
      <c r="V49" s="25">
        <f t="shared" si="51"/>
        <v>-2795.9836799999998</v>
      </c>
      <c r="W49" s="25">
        <f t="shared" si="51"/>
        <v>38172.660400000001</v>
      </c>
      <c r="X49" s="25">
        <v>52680</v>
      </c>
    </row>
    <row r="50" spans="1:25">
      <c r="B50" s="127"/>
      <c r="C50" s="128"/>
      <c r="D50" s="36">
        <v>2016</v>
      </c>
      <c r="E50" s="27">
        <f t="shared" si="49"/>
        <v>29767.52</v>
      </c>
      <c r="F50" s="27">
        <f t="shared" si="49"/>
        <v>100530.092</v>
      </c>
      <c r="G50" s="27">
        <f t="shared" si="49"/>
        <v>130297.61199999999</v>
      </c>
      <c r="H50" s="27">
        <v>32356</v>
      </c>
      <c r="J50" s="127"/>
      <c r="K50" s="128"/>
      <c r="L50" s="36">
        <v>2016</v>
      </c>
      <c r="M50" s="27">
        <f t="shared" si="50"/>
        <v>12585.328</v>
      </c>
      <c r="N50" s="27">
        <f t="shared" si="50"/>
        <v>-3911.6559999999999</v>
      </c>
      <c r="O50" s="27">
        <f t="shared" si="50"/>
        <v>8673.6720000000005</v>
      </c>
      <c r="P50" s="27">
        <v>32356</v>
      </c>
      <c r="R50" s="127"/>
      <c r="S50" s="128"/>
      <c r="T50" s="36">
        <v>2016</v>
      </c>
      <c r="U50" s="27">
        <f t="shared" si="51"/>
        <v>6207.6279999999997</v>
      </c>
      <c r="V50" s="27">
        <f t="shared" si="51"/>
        <v>21378.050400000004</v>
      </c>
      <c r="W50" s="27">
        <f t="shared" si="51"/>
        <v>27551.664000000001</v>
      </c>
      <c r="X50" s="27">
        <v>32356</v>
      </c>
    </row>
    <row r="51" spans="1:25">
      <c r="G51" s="2" t="s">
        <v>0</v>
      </c>
      <c r="O51" s="2" t="s">
        <v>0</v>
      </c>
      <c r="W51" s="2" t="s">
        <v>0</v>
      </c>
    </row>
    <row r="52" spans="1:25">
      <c r="G52" s="2"/>
    </row>
    <row r="53" spans="1:25">
      <c r="A53" s="51" t="s">
        <v>137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42.75">
      <c r="B54" s="21" t="s">
        <v>1</v>
      </c>
      <c r="C54" s="29" t="s">
        <v>130</v>
      </c>
      <c r="D54" s="23" t="s">
        <v>3</v>
      </c>
      <c r="E54" s="38" t="s">
        <v>148</v>
      </c>
      <c r="F54" s="38" t="s">
        <v>149</v>
      </c>
      <c r="G54" s="38" t="s">
        <v>150</v>
      </c>
      <c r="H54" s="58" t="s">
        <v>171</v>
      </c>
      <c r="J54" s="21" t="s">
        <v>1</v>
      </c>
      <c r="K54" s="29" t="s">
        <v>130</v>
      </c>
      <c r="L54" s="23" t="s">
        <v>3</v>
      </c>
      <c r="M54" s="38" t="s">
        <v>151</v>
      </c>
      <c r="N54" s="38" t="s">
        <v>152</v>
      </c>
      <c r="O54" s="38" t="s">
        <v>153</v>
      </c>
      <c r="P54" s="58" t="s">
        <v>171</v>
      </c>
      <c r="R54" s="21" t="s">
        <v>1</v>
      </c>
      <c r="S54" s="29" t="s">
        <v>130</v>
      </c>
      <c r="T54" s="23" t="s">
        <v>3</v>
      </c>
      <c r="U54" s="38" t="s">
        <v>154</v>
      </c>
      <c r="V54" s="38" t="s">
        <v>155</v>
      </c>
      <c r="W54" s="38" t="s">
        <v>156</v>
      </c>
      <c r="X54" s="58" t="s">
        <v>171</v>
      </c>
    </row>
    <row r="55" spans="1:25">
      <c r="B55" s="126" t="s">
        <v>132</v>
      </c>
      <c r="C55" s="128" t="s">
        <v>5</v>
      </c>
      <c r="D55" s="35">
        <v>2015</v>
      </c>
      <c r="E55" s="25">
        <f>E28</f>
        <v>13520.575999999999</v>
      </c>
      <c r="F55" s="25">
        <f t="shared" ref="F55:H55" si="52">F28</f>
        <v>-29831.736000000001</v>
      </c>
      <c r="G55" s="25">
        <f t="shared" si="52"/>
        <v>-16301.334000000001</v>
      </c>
      <c r="H55" s="59">
        <f t="shared" si="52"/>
        <v>9826</v>
      </c>
      <c r="J55" s="126" t="s">
        <v>132</v>
      </c>
      <c r="K55" s="128" t="s">
        <v>5</v>
      </c>
      <c r="L55" s="35">
        <v>2015</v>
      </c>
      <c r="M55" s="25">
        <f t="shared" ref="M55:P55" si="53">M28</f>
        <v>2031.2639999999999</v>
      </c>
      <c r="N55" s="25">
        <f t="shared" si="53"/>
        <v>156.57660000000001</v>
      </c>
      <c r="O55" s="25">
        <f t="shared" si="53"/>
        <v>2186.4299999999998</v>
      </c>
      <c r="P55" s="59">
        <f t="shared" si="53"/>
        <v>7053</v>
      </c>
      <c r="R55" s="126" t="s">
        <v>132</v>
      </c>
      <c r="S55" s="128" t="s">
        <v>5</v>
      </c>
      <c r="T55" s="35">
        <v>2015</v>
      </c>
      <c r="U55" s="25">
        <f t="shared" ref="U55:X55" si="54">U28</f>
        <v>1478.155</v>
      </c>
      <c r="V55" s="25">
        <f t="shared" si="54"/>
        <v>-950.91499999999996</v>
      </c>
      <c r="W55" s="25">
        <f t="shared" si="54"/>
        <v>536.65499999999997</v>
      </c>
      <c r="X55" s="59">
        <f t="shared" si="54"/>
        <v>9415</v>
      </c>
    </row>
    <row r="56" spans="1:25">
      <c r="B56" s="127"/>
      <c r="C56" s="128"/>
      <c r="D56" s="36">
        <v>2016</v>
      </c>
      <c r="E56" s="27">
        <f t="shared" ref="E56:H56" si="55">E29</f>
        <v>-30902.344000000001</v>
      </c>
      <c r="F56" s="27">
        <f t="shared" si="55"/>
        <v>-6944.4539999999997</v>
      </c>
      <c r="G56" s="27">
        <f t="shared" si="55"/>
        <v>-37842.035000000003</v>
      </c>
      <c r="H56" s="60">
        <f t="shared" si="55"/>
        <v>4763</v>
      </c>
      <c r="J56" s="127"/>
      <c r="K56" s="128"/>
      <c r="L56" s="36">
        <v>2016</v>
      </c>
      <c r="M56" s="27">
        <f t="shared" ref="M56:P56" si="56">M29</f>
        <v>395.79199999999997</v>
      </c>
      <c r="N56" s="27">
        <f t="shared" si="56"/>
        <v>803.49188000000004</v>
      </c>
      <c r="O56" s="27">
        <f t="shared" si="56"/>
        <v>1194.2</v>
      </c>
      <c r="P56" s="60">
        <f t="shared" si="56"/>
        <v>3412</v>
      </c>
      <c r="R56" s="127"/>
      <c r="S56" s="128"/>
      <c r="T56" s="36">
        <v>2016</v>
      </c>
      <c r="U56" s="27">
        <f t="shared" ref="U56:X56" si="57">U29</f>
        <v>-1463.2529999999999</v>
      </c>
      <c r="V56" s="27">
        <f t="shared" si="57"/>
        <v>-87.153000000000006</v>
      </c>
      <c r="W56" s="27">
        <f t="shared" si="57"/>
        <v>-1554.9929999999999</v>
      </c>
      <c r="X56" s="60">
        <f t="shared" si="57"/>
        <v>4587</v>
      </c>
    </row>
    <row r="57" spans="1:25">
      <c r="B57" s="127"/>
      <c r="C57" s="128" t="s">
        <v>8</v>
      </c>
      <c r="D57" s="35">
        <v>2015</v>
      </c>
      <c r="E57" s="25">
        <f t="shared" ref="E57:H57" si="58">E30</f>
        <v>128180.17</v>
      </c>
      <c r="F57" s="25">
        <f t="shared" si="58"/>
        <v>21961.11</v>
      </c>
      <c r="G57" s="25">
        <f t="shared" si="58"/>
        <v>150131.454</v>
      </c>
      <c r="H57" s="59">
        <f t="shared" si="58"/>
        <v>9826</v>
      </c>
      <c r="J57" s="127"/>
      <c r="K57" s="128" t="s">
        <v>8</v>
      </c>
      <c r="L57" s="35">
        <v>2015</v>
      </c>
      <c r="M57" s="25">
        <f t="shared" ref="M57:P57" si="59">M30</f>
        <v>4640.8739999999998</v>
      </c>
      <c r="N57" s="25">
        <f t="shared" si="59"/>
        <v>21.158999999999999</v>
      </c>
      <c r="O57" s="25">
        <f t="shared" si="59"/>
        <v>4662.0330000000004</v>
      </c>
      <c r="P57" s="59">
        <f t="shared" si="59"/>
        <v>7053</v>
      </c>
      <c r="R57" s="127"/>
      <c r="S57" s="128" t="s">
        <v>8</v>
      </c>
      <c r="T57" s="35">
        <v>2015</v>
      </c>
      <c r="U57" s="25">
        <f t="shared" ref="U57:X57" si="60">U30</f>
        <v>4533.3225000000002</v>
      </c>
      <c r="V57" s="25">
        <f t="shared" si="60"/>
        <v>-309.56519999999995</v>
      </c>
      <c r="W57" s="25">
        <f t="shared" si="60"/>
        <v>4226.3935000000001</v>
      </c>
      <c r="X57" s="59">
        <f t="shared" si="60"/>
        <v>9415</v>
      </c>
    </row>
    <row r="58" spans="1:25">
      <c r="B58" s="127"/>
      <c r="C58" s="128"/>
      <c r="D58" s="36">
        <v>2016</v>
      </c>
      <c r="E58" s="27">
        <f t="shared" ref="E58:H58" si="61">E31</f>
        <v>4381.96</v>
      </c>
      <c r="F58" s="27">
        <f t="shared" si="61"/>
        <v>14798.641</v>
      </c>
      <c r="G58" s="27">
        <f t="shared" si="61"/>
        <v>19180.600999999999</v>
      </c>
      <c r="H58" s="60">
        <f t="shared" si="61"/>
        <v>4763</v>
      </c>
      <c r="J58" s="127"/>
      <c r="K58" s="128"/>
      <c r="L58" s="36">
        <v>2016</v>
      </c>
      <c r="M58" s="27">
        <f t="shared" ref="M58:P58" si="62">M31</f>
        <v>504.976</v>
      </c>
      <c r="N58" s="27">
        <f t="shared" si="62"/>
        <v>-156.952</v>
      </c>
      <c r="O58" s="27">
        <f t="shared" si="62"/>
        <v>348.024</v>
      </c>
      <c r="P58" s="60">
        <f t="shared" si="62"/>
        <v>3412</v>
      </c>
      <c r="R58" s="127"/>
      <c r="S58" s="128"/>
      <c r="T58" s="36">
        <v>2016</v>
      </c>
      <c r="U58" s="27">
        <f t="shared" ref="U58:X58" si="63">U31</f>
        <v>334.851</v>
      </c>
      <c r="V58" s="27">
        <f t="shared" si="63"/>
        <v>1153.1718000000001</v>
      </c>
      <c r="W58" s="27">
        <f t="shared" si="63"/>
        <v>1486.1880000000001</v>
      </c>
      <c r="X58" s="60">
        <f t="shared" si="63"/>
        <v>4587</v>
      </c>
    </row>
    <row r="59" spans="1:25">
      <c r="B59" s="129" t="s">
        <v>133</v>
      </c>
      <c r="C59" s="128" t="s">
        <v>5</v>
      </c>
      <c r="D59" s="35">
        <v>2015</v>
      </c>
      <c r="E59" s="25">
        <f t="shared" ref="E59:H59" si="64">E32</f>
        <v>25199.138999999999</v>
      </c>
      <c r="F59" s="25">
        <f t="shared" si="64"/>
        <v>53324.180999999997</v>
      </c>
      <c r="G59" s="25">
        <f t="shared" si="64"/>
        <v>78517.971000000005</v>
      </c>
      <c r="H59" s="59">
        <f t="shared" si="64"/>
        <v>5349</v>
      </c>
      <c r="J59" s="129" t="s">
        <v>133</v>
      </c>
      <c r="K59" s="128" t="s">
        <v>5</v>
      </c>
      <c r="L59" s="35">
        <v>2015</v>
      </c>
      <c r="M59" s="25">
        <f t="shared" ref="M59:P59" si="65">M32</f>
        <v>2042.7570000000001</v>
      </c>
      <c r="N59" s="25">
        <f t="shared" si="65"/>
        <v>317.80066999999997</v>
      </c>
      <c r="O59" s="25">
        <f t="shared" si="65"/>
        <v>2362.058</v>
      </c>
      <c r="P59" s="59">
        <f t="shared" si="65"/>
        <v>3847</v>
      </c>
      <c r="R59" s="129" t="s">
        <v>133</v>
      </c>
      <c r="S59" s="128" t="s">
        <v>5</v>
      </c>
      <c r="T59" s="35">
        <v>2015</v>
      </c>
      <c r="U59" s="25">
        <f t="shared" ref="U59:X59" si="66">U32</f>
        <v>558.298</v>
      </c>
      <c r="V59" s="25">
        <f t="shared" si="66"/>
        <v>275.35871999999995</v>
      </c>
      <c r="W59" s="25">
        <f t="shared" si="66"/>
        <v>834.88599999999997</v>
      </c>
      <c r="X59" s="59">
        <f t="shared" si="66"/>
        <v>5122</v>
      </c>
    </row>
    <row r="60" spans="1:25">
      <c r="B60" s="130"/>
      <c r="C60" s="128"/>
      <c r="D60" s="36">
        <v>2016</v>
      </c>
      <c r="E60" s="27">
        <f t="shared" ref="E60:H60" si="67">E33</f>
        <v>-2870.0619999999999</v>
      </c>
      <c r="F60" s="27">
        <f t="shared" si="67"/>
        <v>39711.932000000001</v>
      </c>
      <c r="G60" s="27">
        <f t="shared" si="67"/>
        <v>50358.516000000003</v>
      </c>
      <c r="H60" s="60">
        <f t="shared" si="67"/>
        <v>2171</v>
      </c>
      <c r="J60" s="130"/>
      <c r="K60" s="128"/>
      <c r="L60" s="36">
        <v>2016</v>
      </c>
      <c r="M60" s="27">
        <f t="shared" ref="M60:P60" si="68">M33</f>
        <v>609.48500000000001</v>
      </c>
      <c r="N60" s="27">
        <f t="shared" si="68"/>
        <v>436.20609999999999</v>
      </c>
      <c r="O60" s="27">
        <f t="shared" si="68"/>
        <v>1046.154</v>
      </c>
      <c r="P60" s="60">
        <f t="shared" si="68"/>
        <v>1543</v>
      </c>
      <c r="R60" s="130"/>
      <c r="S60" s="128"/>
      <c r="T60" s="36">
        <v>2016</v>
      </c>
      <c r="U60" s="27">
        <f t="shared" ref="U60:X60" si="69">U33</f>
        <v>-947.49800000000005</v>
      </c>
      <c r="V60" s="27">
        <f t="shared" si="69"/>
        <v>457.47039999999998</v>
      </c>
      <c r="W60" s="27">
        <f t="shared" si="69"/>
        <v>-488.358</v>
      </c>
      <c r="X60" s="60">
        <f t="shared" si="69"/>
        <v>2087</v>
      </c>
    </row>
    <row r="61" spans="1:25">
      <c r="B61" s="130"/>
      <c r="C61" s="128" t="s">
        <v>8</v>
      </c>
      <c r="D61" s="35">
        <v>2015</v>
      </c>
      <c r="E61" s="25">
        <f t="shared" ref="E61:H61" si="70">E34</f>
        <v>57421.514999999999</v>
      </c>
      <c r="F61" s="25">
        <f t="shared" si="70"/>
        <v>-10660.557000000001</v>
      </c>
      <c r="G61" s="25">
        <f t="shared" si="70"/>
        <v>46760.957999999999</v>
      </c>
      <c r="H61" s="59">
        <f t="shared" si="70"/>
        <v>5349</v>
      </c>
      <c r="J61" s="130"/>
      <c r="K61" s="128" t="s">
        <v>8</v>
      </c>
      <c r="L61" s="35">
        <v>2015</v>
      </c>
      <c r="M61" s="25">
        <f t="shared" ref="M61:P61" si="71">M34</f>
        <v>3335.3490000000002</v>
      </c>
      <c r="N61" s="25">
        <f t="shared" si="71"/>
        <v>404.01194000000004</v>
      </c>
      <c r="O61" s="25">
        <f t="shared" si="71"/>
        <v>3739.2840000000001</v>
      </c>
      <c r="P61" s="59">
        <f t="shared" si="71"/>
        <v>3847</v>
      </c>
      <c r="R61" s="130"/>
      <c r="S61" s="128" t="s">
        <v>8</v>
      </c>
      <c r="T61" s="35">
        <v>2015</v>
      </c>
      <c r="U61" s="25">
        <f t="shared" ref="U61:X61" si="72">U34</f>
        <v>1916.6523999999999</v>
      </c>
      <c r="V61" s="25">
        <f t="shared" si="72"/>
        <v>-653.05499999999995</v>
      </c>
      <c r="W61" s="25">
        <f t="shared" si="72"/>
        <v>1265.134</v>
      </c>
      <c r="X61" s="59">
        <f t="shared" si="72"/>
        <v>5122</v>
      </c>
    </row>
    <row r="62" spans="1:25">
      <c r="B62" s="130"/>
      <c r="C62" s="128"/>
      <c r="D62" s="36">
        <v>2016</v>
      </c>
      <c r="E62" s="27">
        <f t="shared" ref="E62:H62" si="73">E35</f>
        <v>13638.222</v>
      </c>
      <c r="F62" s="27">
        <f t="shared" si="73"/>
        <v>12125.035</v>
      </c>
      <c r="G62" s="27">
        <f t="shared" si="73"/>
        <v>25761.085999999999</v>
      </c>
      <c r="H62" s="60">
        <f t="shared" si="73"/>
        <v>2171</v>
      </c>
      <c r="J62" s="130"/>
      <c r="K62" s="128"/>
      <c r="L62" s="36">
        <v>2016</v>
      </c>
      <c r="M62" s="27">
        <f t="shared" ref="M62:P62" si="74">M35</f>
        <v>416.61</v>
      </c>
      <c r="N62" s="27">
        <f t="shared" si="74"/>
        <v>1.5429999999999999</v>
      </c>
      <c r="O62" s="27">
        <f t="shared" si="74"/>
        <v>415.06700000000001</v>
      </c>
      <c r="P62" s="60">
        <f t="shared" si="74"/>
        <v>1543</v>
      </c>
      <c r="R62" s="130"/>
      <c r="S62" s="128"/>
      <c r="T62" s="36">
        <v>2016</v>
      </c>
      <c r="U62" s="27">
        <f t="shared" ref="U62:X62" si="75">U35</f>
        <v>183.65600000000001</v>
      </c>
      <c r="V62" s="27">
        <f t="shared" si="75"/>
        <v>1333.5930000000001</v>
      </c>
      <c r="W62" s="27">
        <f t="shared" si="75"/>
        <v>1519.336</v>
      </c>
      <c r="X62" s="60">
        <f t="shared" si="75"/>
        <v>2087</v>
      </c>
    </row>
    <row r="63" spans="1:25">
      <c r="B63" s="126" t="s">
        <v>134</v>
      </c>
      <c r="C63" s="128" t="s">
        <v>5</v>
      </c>
      <c r="D63" s="35">
        <v>2015</v>
      </c>
      <c r="E63" s="25">
        <f t="shared" ref="E63:H63" si="76">E36</f>
        <v>-14159.308999999999</v>
      </c>
      <c r="F63" s="25">
        <f t="shared" si="76"/>
        <v>-25045.791000000001</v>
      </c>
      <c r="G63" s="25">
        <f t="shared" si="76"/>
        <v>-39205.1</v>
      </c>
      <c r="H63" s="59">
        <f t="shared" si="76"/>
        <v>1229</v>
      </c>
      <c r="J63" s="126" t="s">
        <v>134</v>
      </c>
      <c r="K63" s="128" t="s">
        <v>5</v>
      </c>
      <c r="L63" s="35">
        <v>2015</v>
      </c>
      <c r="M63" s="25">
        <f t="shared" ref="M63:P63" si="77">M36</f>
        <v>-31.428000000000001</v>
      </c>
      <c r="N63" s="25">
        <f t="shared" si="77"/>
        <v>120.474</v>
      </c>
      <c r="O63" s="25">
        <f t="shared" si="77"/>
        <v>89.046000000000006</v>
      </c>
      <c r="P63" s="59">
        <f t="shared" si="77"/>
        <v>873</v>
      </c>
      <c r="R63" s="126" t="s">
        <v>134</v>
      </c>
      <c r="S63" s="128" t="s">
        <v>5</v>
      </c>
      <c r="T63" s="35">
        <v>2015</v>
      </c>
      <c r="U63" s="25">
        <f t="shared" ref="U63:X63" si="78">U36</f>
        <v>404.70299999999997</v>
      </c>
      <c r="V63" s="25">
        <f t="shared" si="78"/>
        <v>-351.66500000000002</v>
      </c>
      <c r="W63" s="25">
        <f t="shared" si="78"/>
        <v>53.037999999999997</v>
      </c>
      <c r="X63" s="59">
        <f t="shared" si="78"/>
        <v>1153</v>
      </c>
    </row>
    <row r="64" spans="1:25">
      <c r="B64" s="127"/>
      <c r="C64" s="128"/>
      <c r="D64" s="36">
        <v>2016</v>
      </c>
      <c r="E64" s="27">
        <f t="shared" ref="E64:H64" si="79">E37</f>
        <v>23020.727999999999</v>
      </c>
      <c r="F64" s="27">
        <f t="shared" si="79"/>
        <v>-2111.7080000000001</v>
      </c>
      <c r="G64" s="27">
        <f t="shared" si="79"/>
        <v>2990.4079999999999</v>
      </c>
      <c r="H64" s="60">
        <f t="shared" si="79"/>
        <v>404</v>
      </c>
      <c r="J64" s="127"/>
      <c r="K64" s="128"/>
      <c r="L64" s="36">
        <v>2016</v>
      </c>
      <c r="M64" s="27">
        <f t="shared" ref="M64:P64" si="80">M37</f>
        <v>13.55</v>
      </c>
      <c r="N64" s="27">
        <f t="shared" si="80"/>
        <v>-86.991</v>
      </c>
      <c r="O64" s="27">
        <f t="shared" si="80"/>
        <v>-73.712000000000003</v>
      </c>
      <c r="P64" s="60">
        <f t="shared" si="80"/>
        <v>271</v>
      </c>
      <c r="R64" s="127"/>
      <c r="S64" s="128"/>
      <c r="T64" s="36">
        <v>2016</v>
      </c>
      <c r="U64" s="27">
        <f t="shared" ref="U64:X64" si="81">U37</f>
        <v>-78.039000000000001</v>
      </c>
      <c r="V64" s="27">
        <f t="shared" si="81"/>
        <v>-568.89300000000003</v>
      </c>
      <c r="W64" s="27">
        <f t="shared" si="81"/>
        <v>-647.30899999999997</v>
      </c>
      <c r="X64" s="60">
        <f t="shared" si="81"/>
        <v>377</v>
      </c>
    </row>
    <row r="65" spans="2:24">
      <c r="B65" s="127"/>
      <c r="C65" s="128" t="s">
        <v>8</v>
      </c>
      <c r="D65" s="35">
        <v>2015</v>
      </c>
      <c r="E65" s="25">
        <f t="shared" ref="E65:H65" si="82">E38</f>
        <v>-5743.1170000000002</v>
      </c>
      <c r="F65" s="25">
        <f t="shared" si="82"/>
        <v>-4155.2489999999998</v>
      </c>
      <c r="G65" s="25">
        <f t="shared" si="82"/>
        <v>-9899.5949999999993</v>
      </c>
      <c r="H65" s="59">
        <f t="shared" si="82"/>
        <v>1229</v>
      </c>
      <c r="J65" s="127"/>
      <c r="K65" s="128" t="s">
        <v>8</v>
      </c>
      <c r="L65" s="35">
        <v>2015</v>
      </c>
      <c r="M65" s="25">
        <f t="shared" ref="M65:P65" si="83">M38</f>
        <v>171.108</v>
      </c>
      <c r="N65" s="25">
        <f t="shared" si="83"/>
        <v>323.88299999999998</v>
      </c>
      <c r="O65" s="25">
        <f t="shared" si="83"/>
        <v>494.99099999999999</v>
      </c>
      <c r="P65" s="59">
        <f t="shared" si="83"/>
        <v>873</v>
      </c>
      <c r="R65" s="127"/>
      <c r="S65" s="128" t="s">
        <v>8</v>
      </c>
      <c r="T65" s="35">
        <v>2015</v>
      </c>
      <c r="U65" s="25">
        <f t="shared" ref="U65:X65" si="84">U38</f>
        <v>125.67700000000001</v>
      </c>
      <c r="V65" s="25">
        <f t="shared" si="84"/>
        <v>-73.446100000000001</v>
      </c>
      <c r="W65" s="25">
        <f t="shared" si="84"/>
        <v>-38.048999999999999</v>
      </c>
      <c r="X65" s="59">
        <f t="shared" si="84"/>
        <v>1153</v>
      </c>
    </row>
    <row r="66" spans="2:24">
      <c r="B66" s="127"/>
      <c r="C66" s="128"/>
      <c r="D66" s="36">
        <v>2016</v>
      </c>
      <c r="E66" s="27">
        <f t="shared" ref="E66:H66" si="85">E39</f>
        <v>777.29600000000005</v>
      </c>
      <c r="F66" s="27">
        <f t="shared" si="85"/>
        <v>4947.7879999999996</v>
      </c>
      <c r="G66" s="27">
        <f t="shared" si="85"/>
        <v>5725.0839999999998</v>
      </c>
      <c r="H66" s="60">
        <f t="shared" si="85"/>
        <v>404</v>
      </c>
      <c r="J66" s="127"/>
      <c r="K66" s="128"/>
      <c r="L66" s="36">
        <v>2016</v>
      </c>
      <c r="M66" s="27">
        <f t="shared" ref="M66:P66" si="86">M39</f>
        <v>21.951000000000001</v>
      </c>
      <c r="N66" s="27">
        <f t="shared" si="86"/>
        <v>37.614800000000002</v>
      </c>
      <c r="O66" s="27">
        <f t="shared" si="86"/>
        <v>59.348999999999997</v>
      </c>
      <c r="P66" s="60">
        <f t="shared" si="86"/>
        <v>271</v>
      </c>
      <c r="R66" s="127"/>
      <c r="S66" s="128"/>
      <c r="T66" s="36">
        <v>2016</v>
      </c>
      <c r="U66" s="27">
        <f t="shared" ref="U66:X66" si="87">U39</f>
        <v>229.21600000000001</v>
      </c>
      <c r="V66" s="27">
        <f t="shared" si="87"/>
        <v>82.94</v>
      </c>
      <c r="W66" s="27">
        <f t="shared" si="87"/>
        <v>312.15600000000001</v>
      </c>
      <c r="X66" s="60">
        <f t="shared" si="87"/>
        <v>377</v>
      </c>
    </row>
    <row r="67" spans="2:24">
      <c r="B67" s="126" t="s">
        <v>135</v>
      </c>
      <c r="C67" s="128" t="s">
        <v>5</v>
      </c>
      <c r="D67" s="35">
        <v>2015</v>
      </c>
      <c r="E67" s="25">
        <f t="shared" ref="E67:H67" si="88">E40</f>
        <v>27394.295999999998</v>
      </c>
      <c r="F67" s="25">
        <f t="shared" si="88"/>
        <v>26297.975999999999</v>
      </c>
      <c r="G67" s="25">
        <f t="shared" si="88"/>
        <v>53692.271999999997</v>
      </c>
      <c r="H67" s="59">
        <f t="shared" si="88"/>
        <v>2284</v>
      </c>
      <c r="J67" s="126" t="s">
        <v>135</v>
      </c>
      <c r="K67" s="128" t="s">
        <v>5</v>
      </c>
      <c r="L67" s="35">
        <v>2015</v>
      </c>
      <c r="M67" s="25">
        <f t="shared" ref="M67:P67" si="89">M40</f>
        <v>75.33</v>
      </c>
      <c r="N67" s="25">
        <f t="shared" si="89"/>
        <v>189.49680000000001</v>
      </c>
      <c r="O67" s="25">
        <f t="shared" si="89"/>
        <v>264.49200000000002</v>
      </c>
      <c r="P67" s="59">
        <f t="shared" si="89"/>
        <v>1674</v>
      </c>
      <c r="R67" s="126" t="s">
        <v>135</v>
      </c>
      <c r="S67" s="128" t="s">
        <v>5</v>
      </c>
      <c r="T67" s="35">
        <v>2015</v>
      </c>
      <c r="U67" s="25">
        <f t="shared" ref="U67:X67" si="90">U40</f>
        <v>313.45600000000002</v>
      </c>
      <c r="V67" s="25">
        <f t="shared" si="90"/>
        <v>-589.64800000000002</v>
      </c>
      <c r="W67" s="25">
        <f t="shared" si="90"/>
        <v>-276.19200000000001</v>
      </c>
      <c r="X67" s="59">
        <f t="shared" si="90"/>
        <v>2192</v>
      </c>
    </row>
    <row r="68" spans="2:24">
      <c r="B68" s="127"/>
      <c r="C68" s="128"/>
      <c r="D68" s="36">
        <v>2016</v>
      </c>
      <c r="E68" s="27">
        <f t="shared" ref="E68:H68" si="91">E41</f>
        <v>71977.535999999993</v>
      </c>
      <c r="F68" s="27">
        <f t="shared" si="91"/>
        <v>4672.4849999999997</v>
      </c>
      <c r="G68" s="27">
        <f t="shared" si="91"/>
        <v>21163.167000000001</v>
      </c>
      <c r="H68" s="60">
        <f t="shared" si="91"/>
        <v>1251</v>
      </c>
      <c r="J68" s="127"/>
      <c r="K68" s="128"/>
      <c r="L68" s="36">
        <v>2016</v>
      </c>
      <c r="M68" s="27">
        <f t="shared" ref="M68:P68" si="92">M41</f>
        <v>495.94</v>
      </c>
      <c r="N68" s="27">
        <f t="shared" si="92"/>
        <v>163.80500000000001</v>
      </c>
      <c r="O68" s="27">
        <f t="shared" si="92"/>
        <v>658.84</v>
      </c>
      <c r="P68" s="60">
        <f t="shared" si="92"/>
        <v>905</v>
      </c>
      <c r="R68" s="127"/>
      <c r="S68" s="128"/>
      <c r="T68" s="36">
        <v>2016</v>
      </c>
      <c r="U68" s="27">
        <f t="shared" ref="U68:X68" si="93">U41</f>
        <v>-273.00799999999998</v>
      </c>
      <c r="V68" s="27">
        <f t="shared" si="93"/>
        <v>-523.06399999999996</v>
      </c>
      <c r="W68" s="27">
        <f t="shared" si="93"/>
        <v>-797.28</v>
      </c>
      <c r="X68" s="60">
        <f t="shared" si="93"/>
        <v>1208</v>
      </c>
    </row>
    <row r="69" spans="2:24">
      <c r="B69" s="127"/>
      <c r="C69" s="128" t="s">
        <v>8</v>
      </c>
      <c r="D69" s="35">
        <v>2015</v>
      </c>
      <c r="E69" s="25">
        <f t="shared" ref="E69:H69" si="94">E42</f>
        <v>36317.883999999998</v>
      </c>
      <c r="F69" s="25">
        <f t="shared" si="94"/>
        <v>55466.94</v>
      </c>
      <c r="G69" s="25">
        <f t="shared" si="94"/>
        <v>91782.54</v>
      </c>
      <c r="H69" s="59">
        <f t="shared" si="94"/>
        <v>2284</v>
      </c>
      <c r="J69" s="127"/>
      <c r="K69" s="128" t="s">
        <v>8</v>
      </c>
      <c r="L69" s="35">
        <v>2015</v>
      </c>
      <c r="M69" s="25">
        <f t="shared" ref="M69:P69" si="95">M42</f>
        <v>731.53800000000001</v>
      </c>
      <c r="N69" s="25">
        <f t="shared" si="95"/>
        <v>157.35599999999999</v>
      </c>
      <c r="O69" s="25">
        <f t="shared" si="95"/>
        <v>888.89400000000001</v>
      </c>
      <c r="P69" s="59">
        <f t="shared" si="95"/>
        <v>1674</v>
      </c>
      <c r="R69" s="127"/>
      <c r="S69" s="128" t="s">
        <v>8</v>
      </c>
      <c r="T69" s="35">
        <v>2015</v>
      </c>
      <c r="U69" s="25">
        <f t="shared" ref="U69:X69" si="96">U42</f>
        <v>850.49599999999998</v>
      </c>
      <c r="V69" s="25">
        <f t="shared" si="96"/>
        <v>-389.51839999999999</v>
      </c>
      <c r="W69" s="25">
        <f t="shared" si="96"/>
        <v>289.34399999999999</v>
      </c>
      <c r="X69" s="59">
        <f t="shared" si="96"/>
        <v>2192</v>
      </c>
    </row>
    <row r="70" spans="2:24">
      <c r="B70" s="127"/>
      <c r="C70" s="128"/>
      <c r="D70" s="36">
        <v>2016</v>
      </c>
      <c r="E70" s="27">
        <f t="shared" ref="E70:H70" si="97">E43</f>
        <v>4761.3059999999996</v>
      </c>
      <c r="F70" s="27">
        <f t="shared" si="97"/>
        <v>6894.2610000000004</v>
      </c>
      <c r="G70" s="27">
        <f t="shared" si="97"/>
        <v>11654.316000000001</v>
      </c>
      <c r="H70" s="61">
        <f t="shared" si="97"/>
        <v>1251</v>
      </c>
      <c r="J70" s="127"/>
      <c r="K70" s="128"/>
      <c r="L70" s="36">
        <v>2016</v>
      </c>
      <c r="M70" s="27">
        <f t="shared" ref="M70:P70" si="98">M43</f>
        <v>581.553</v>
      </c>
      <c r="N70" s="27">
        <f t="shared" si="98"/>
        <v>-88.69</v>
      </c>
      <c r="O70" s="27">
        <f t="shared" si="98"/>
        <v>492.32</v>
      </c>
      <c r="P70" s="61">
        <f t="shared" si="98"/>
        <v>905</v>
      </c>
      <c r="R70" s="127"/>
      <c r="S70" s="128"/>
      <c r="T70" s="36">
        <v>2016</v>
      </c>
      <c r="U70" s="27">
        <f t="shared" ref="U70:X70" si="99">U43</f>
        <v>643.86400000000003</v>
      </c>
      <c r="V70" s="27">
        <f t="shared" si="99"/>
        <v>392.6</v>
      </c>
      <c r="W70" s="27">
        <f t="shared" si="99"/>
        <v>1036.4639999999999</v>
      </c>
      <c r="X70" s="61">
        <f t="shared" si="99"/>
        <v>1208</v>
      </c>
    </row>
  </sheetData>
  <sheetProtection algorithmName="SHA-512" hashValue="B14dZLMleJok+nCb7WOu97pbGsUG+TDA9Oedde/bBarpmyey6yMm5DRtaz7fv2pu217pY1kMeAkZFKN2iJ6sbg==" saltValue="RHIZk35pue56uR8ixr839A==" spinCount="100000" sheet="1" objects="1" scenarios="1"/>
  <mergeCells count="117">
    <mergeCell ref="B47:B50"/>
    <mergeCell ref="C47:C48"/>
    <mergeCell ref="J47:J50"/>
    <mergeCell ref="K47:K48"/>
    <mergeCell ref="R47:R50"/>
    <mergeCell ref="S47:S48"/>
    <mergeCell ref="C49:C50"/>
    <mergeCell ref="K49:K50"/>
    <mergeCell ref="S49:S50"/>
    <mergeCell ref="S63:S64"/>
    <mergeCell ref="C65:C66"/>
    <mergeCell ref="K65:K66"/>
    <mergeCell ref="S65:S66"/>
    <mergeCell ref="B67:B70"/>
    <mergeCell ref="C67:C68"/>
    <mergeCell ref="J67:J70"/>
    <mergeCell ref="K67:K68"/>
    <mergeCell ref="R67:R70"/>
    <mergeCell ref="S67:S68"/>
    <mergeCell ref="C69:C70"/>
    <mergeCell ref="K69:K70"/>
    <mergeCell ref="S69:S70"/>
    <mergeCell ref="B63:B66"/>
    <mergeCell ref="C63:C64"/>
    <mergeCell ref="J63:J66"/>
    <mergeCell ref="K63:K64"/>
    <mergeCell ref="R63:R66"/>
    <mergeCell ref="S55:S56"/>
    <mergeCell ref="C57:C58"/>
    <mergeCell ref="K57:K58"/>
    <mergeCell ref="S57:S58"/>
    <mergeCell ref="B59:B62"/>
    <mergeCell ref="C59:C60"/>
    <mergeCell ref="J59:J62"/>
    <mergeCell ref="K59:K60"/>
    <mergeCell ref="R59:R62"/>
    <mergeCell ref="S59:S60"/>
    <mergeCell ref="C61:C62"/>
    <mergeCell ref="K61:K62"/>
    <mergeCell ref="S61:S62"/>
    <mergeCell ref="B55:B58"/>
    <mergeCell ref="C55:C56"/>
    <mergeCell ref="J55:J58"/>
    <mergeCell ref="K55:K56"/>
    <mergeCell ref="R55:R58"/>
    <mergeCell ref="J36:J39"/>
    <mergeCell ref="K36:K37"/>
    <mergeCell ref="K38:K39"/>
    <mergeCell ref="J40:J43"/>
    <mergeCell ref="K40:K41"/>
    <mergeCell ref="K42:K43"/>
    <mergeCell ref="J28:J31"/>
    <mergeCell ref="K28:K29"/>
    <mergeCell ref="K30:K31"/>
    <mergeCell ref="J32:J35"/>
    <mergeCell ref="K32:K33"/>
    <mergeCell ref="K34:K35"/>
    <mergeCell ref="J17:J20"/>
    <mergeCell ref="K17:K18"/>
    <mergeCell ref="K19:K20"/>
    <mergeCell ref="J21:J24"/>
    <mergeCell ref="K21:K22"/>
    <mergeCell ref="K23:K24"/>
    <mergeCell ref="J9:J12"/>
    <mergeCell ref="K9:K10"/>
    <mergeCell ref="K11:K12"/>
    <mergeCell ref="J13:J16"/>
    <mergeCell ref="K13:K14"/>
    <mergeCell ref="K15:K16"/>
    <mergeCell ref="R36:R39"/>
    <mergeCell ref="S36:S37"/>
    <mergeCell ref="S38:S39"/>
    <mergeCell ref="R40:R43"/>
    <mergeCell ref="S40:S41"/>
    <mergeCell ref="S42:S43"/>
    <mergeCell ref="R28:R31"/>
    <mergeCell ref="S28:S29"/>
    <mergeCell ref="S30:S31"/>
    <mergeCell ref="R32:R35"/>
    <mergeCell ref="S32:S33"/>
    <mergeCell ref="S34:S35"/>
    <mergeCell ref="R17:R20"/>
    <mergeCell ref="S17:S18"/>
    <mergeCell ref="S19:S20"/>
    <mergeCell ref="R21:R24"/>
    <mergeCell ref="S21:S22"/>
    <mergeCell ref="S23:S24"/>
    <mergeCell ref="R9:R12"/>
    <mergeCell ref="S9:S10"/>
    <mergeCell ref="S11:S12"/>
    <mergeCell ref="R13:R16"/>
    <mergeCell ref="S13:S14"/>
    <mergeCell ref="S15:S16"/>
    <mergeCell ref="B36:B39"/>
    <mergeCell ref="C36:C37"/>
    <mergeCell ref="C38:C39"/>
    <mergeCell ref="B40:B43"/>
    <mergeCell ref="C40:C41"/>
    <mergeCell ref="C42:C43"/>
    <mergeCell ref="B28:B31"/>
    <mergeCell ref="C28:C29"/>
    <mergeCell ref="C30:C31"/>
    <mergeCell ref="B32:B35"/>
    <mergeCell ref="C32:C33"/>
    <mergeCell ref="C34:C35"/>
    <mergeCell ref="B17:B20"/>
    <mergeCell ref="C17:C18"/>
    <mergeCell ref="C19:C20"/>
    <mergeCell ref="B21:B24"/>
    <mergeCell ref="C21:C22"/>
    <mergeCell ref="C23:C24"/>
    <mergeCell ref="B9:B12"/>
    <mergeCell ref="C9:C10"/>
    <mergeCell ref="C11:C12"/>
    <mergeCell ref="B13:B16"/>
    <mergeCell ref="C13:C14"/>
    <mergeCell ref="C15:C16"/>
  </mergeCells>
  <phoneticPr fontId="7"/>
  <pageMargins left="0.7" right="0.7" top="0.75" bottom="0.75" header="0.3" footer="0.3"/>
  <pageSetup paperSize="9" scale="33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2"/>
  <sheetViews>
    <sheetView zoomScaleNormal="100" workbookViewId="0">
      <pane xSplit="4" ySplit="5" topLeftCell="E6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8.625" defaultRowHeight="14.25"/>
  <cols>
    <col min="1" max="1" width="2.125" style="3" customWidth="1"/>
    <col min="2" max="4" width="7.625" style="3" customWidth="1"/>
    <col min="5" max="7" width="20.625" style="3" customWidth="1"/>
    <col min="8" max="8" width="17.875" style="3" customWidth="1"/>
    <col min="9" max="13" width="15.625" style="3" customWidth="1"/>
    <col min="14" max="14" width="20.625" style="3" customWidth="1"/>
    <col min="15" max="16384" width="8.625" style="3"/>
  </cols>
  <sheetData>
    <row r="1" spans="2:15" ht="3" customHeight="1"/>
    <row r="2" spans="2:15">
      <c r="B2" s="67" t="s">
        <v>85</v>
      </c>
      <c r="N2" s="2" t="s">
        <v>175</v>
      </c>
    </row>
    <row r="3" spans="2:15" ht="18" customHeight="1">
      <c r="B3" s="136"/>
      <c r="C3" s="137"/>
      <c r="D3" s="138"/>
      <c r="E3" s="68" t="s">
        <v>172</v>
      </c>
      <c r="F3" s="69"/>
      <c r="G3" s="69"/>
      <c r="H3" s="68" t="s">
        <v>174</v>
      </c>
      <c r="I3" s="69"/>
      <c r="J3" s="69"/>
      <c r="K3" s="68" t="s">
        <v>176</v>
      </c>
      <c r="L3" s="69"/>
      <c r="M3" s="69"/>
      <c r="N3" s="131" t="s">
        <v>4</v>
      </c>
    </row>
    <row r="4" spans="2:15" ht="2.4500000000000002" customHeight="1">
      <c r="B4" s="139"/>
      <c r="C4" s="140"/>
      <c r="D4" s="140"/>
      <c r="E4" s="132" t="s">
        <v>177</v>
      </c>
      <c r="F4" s="134" t="s">
        <v>178</v>
      </c>
      <c r="G4" s="134" t="s">
        <v>179</v>
      </c>
      <c r="H4" s="132" t="s">
        <v>177</v>
      </c>
      <c r="I4" s="134" t="s">
        <v>178</v>
      </c>
      <c r="J4" s="134" t="s">
        <v>179</v>
      </c>
      <c r="K4" s="132" t="s">
        <v>177</v>
      </c>
      <c r="L4" s="134" t="s">
        <v>178</v>
      </c>
      <c r="M4" s="134" t="s">
        <v>179</v>
      </c>
      <c r="N4" s="131"/>
    </row>
    <row r="5" spans="2:15" ht="29.45" customHeight="1">
      <c r="B5" s="70" t="s">
        <v>1</v>
      </c>
      <c r="C5" s="22" t="s">
        <v>180</v>
      </c>
      <c r="D5" s="94" t="s">
        <v>192</v>
      </c>
      <c r="E5" s="133"/>
      <c r="F5" s="135"/>
      <c r="G5" s="135"/>
      <c r="H5" s="133"/>
      <c r="I5" s="135"/>
      <c r="J5" s="135"/>
      <c r="K5" s="133"/>
      <c r="L5" s="135"/>
      <c r="M5" s="135"/>
      <c r="N5" s="131"/>
    </row>
    <row r="6" spans="2:15" ht="42.75">
      <c r="B6" s="141" t="s">
        <v>181</v>
      </c>
      <c r="C6" s="144" t="s">
        <v>5</v>
      </c>
      <c r="D6" s="71" t="s">
        <v>182</v>
      </c>
      <c r="E6" s="72" t="s">
        <v>186</v>
      </c>
      <c r="F6" s="73" t="s">
        <v>185</v>
      </c>
      <c r="G6" s="74" t="s">
        <v>183</v>
      </c>
      <c r="H6" s="72" t="s">
        <v>186</v>
      </c>
      <c r="I6" s="73" t="s">
        <v>184</v>
      </c>
      <c r="J6" s="74" t="s">
        <v>184</v>
      </c>
      <c r="K6" s="72" t="s">
        <v>186</v>
      </c>
      <c r="L6" s="73" t="s">
        <v>185</v>
      </c>
      <c r="M6" s="74" t="s">
        <v>183</v>
      </c>
      <c r="N6" s="89" t="s">
        <v>6</v>
      </c>
      <c r="O6" s="100" t="s">
        <v>198</v>
      </c>
    </row>
    <row r="7" spans="2:15" ht="42.75">
      <c r="B7" s="142"/>
      <c r="C7" s="145"/>
      <c r="D7" s="76" t="s">
        <v>188</v>
      </c>
      <c r="E7" s="77" t="s">
        <v>183</v>
      </c>
      <c r="F7" s="78" t="s">
        <v>183</v>
      </c>
      <c r="G7" s="79" t="s">
        <v>183</v>
      </c>
      <c r="H7" s="77" t="s">
        <v>184</v>
      </c>
      <c r="I7" s="78" t="s">
        <v>184</v>
      </c>
      <c r="J7" s="79" t="s">
        <v>184</v>
      </c>
      <c r="K7" s="77" t="s">
        <v>185</v>
      </c>
      <c r="L7" s="78" t="s">
        <v>185</v>
      </c>
      <c r="M7" s="79" t="s">
        <v>183</v>
      </c>
      <c r="N7" s="90" t="s">
        <v>7</v>
      </c>
      <c r="O7" s="101" t="s">
        <v>197</v>
      </c>
    </row>
    <row r="8" spans="2:15" ht="42.75">
      <c r="B8" s="142"/>
      <c r="C8" s="144" t="s">
        <v>8</v>
      </c>
      <c r="D8" s="71" t="s">
        <v>182</v>
      </c>
      <c r="E8" s="96" t="s">
        <v>194</v>
      </c>
      <c r="F8" s="73" t="s">
        <v>186</v>
      </c>
      <c r="G8" s="93" t="s">
        <v>195</v>
      </c>
      <c r="H8" s="96" t="s">
        <v>201</v>
      </c>
      <c r="I8" s="73" t="s">
        <v>186</v>
      </c>
      <c r="J8" s="93" t="s">
        <v>202</v>
      </c>
      <c r="K8" s="96" t="s">
        <v>205</v>
      </c>
      <c r="L8" s="73" t="s">
        <v>183</v>
      </c>
      <c r="M8" s="74" t="s">
        <v>184</v>
      </c>
      <c r="N8" s="89" t="s">
        <v>6</v>
      </c>
      <c r="O8" s="101" t="s">
        <v>197</v>
      </c>
    </row>
    <row r="9" spans="2:15" ht="42.75">
      <c r="B9" s="143"/>
      <c r="C9" s="145"/>
      <c r="D9" s="76" t="s">
        <v>188</v>
      </c>
      <c r="E9" s="77" t="s">
        <v>186</v>
      </c>
      <c r="F9" s="78" t="s">
        <v>186</v>
      </c>
      <c r="G9" s="79" t="s">
        <v>184</v>
      </c>
      <c r="H9" s="77" t="s">
        <v>186</v>
      </c>
      <c r="I9" s="78" t="s">
        <v>185</v>
      </c>
      <c r="J9" s="79" t="s">
        <v>184</v>
      </c>
      <c r="K9" s="77" t="s">
        <v>184</v>
      </c>
      <c r="L9" s="78" t="s">
        <v>184</v>
      </c>
      <c r="M9" s="79" t="s">
        <v>184</v>
      </c>
      <c r="N9" s="90" t="s">
        <v>7</v>
      </c>
      <c r="O9" s="101" t="s">
        <v>197</v>
      </c>
    </row>
    <row r="10" spans="2:15" ht="42.75">
      <c r="B10" s="146" t="s">
        <v>190</v>
      </c>
      <c r="C10" s="149" t="s">
        <v>5</v>
      </c>
      <c r="D10" s="80" t="s">
        <v>182</v>
      </c>
      <c r="E10" s="81" t="s">
        <v>184</v>
      </c>
      <c r="F10" s="82" t="s">
        <v>184</v>
      </c>
      <c r="G10" s="83" t="s">
        <v>184</v>
      </c>
      <c r="H10" s="97" t="s">
        <v>200</v>
      </c>
      <c r="I10" s="82" t="s">
        <v>184</v>
      </c>
      <c r="J10" s="83" t="s">
        <v>184</v>
      </c>
      <c r="K10" s="81" t="s">
        <v>184</v>
      </c>
      <c r="L10" s="82" t="s">
        <v>184</v>
      </c>
      <c r="M10" s="83" t="s">
        <v>184</v>
      </c>
      <c r="N10" s="91" t="s">
        <v>9</v>
      </c>
      <c r="O10" s="101" t="s">
        <v>197</v>
      </c>
    </row>
    <row r="11" spans="2:15" ht="42.75">
      <c r="B11" s="147"/>
      <c r="C11" s="150"/>
      <c r="D11" s="85" t="s">
        <v>188</v>
      </c>
      <c r="E11" s="86" t="s">
        <v>184</v>
      </c>
      <c r="F11" s="95" t="s">
        <v>193</v>
      </c>
      <c r="G11" s="88" t="s">
        <v>184</v>
      </c>
      <c r="H11" s="86" t="s">
        <v>186</v>
      </c>
      <c r="I11" s="87" t="s">
        <v>184</v>
      </c>
      <c r="J11" s="88" t="s">
        <v>184</v>
      </c>
      <c r="K11" s="86" t="s">
        <v>183</v>
      </c>
      <c r="L11" s="87" t="s">
        <v>184</v>
      </c>
      <c r="M11" s="88" t="s">
        <v>184</v>
      </c>
      <c r="N11" s="92" t="s">
        <v>9</v>
      </c>
      <c r="O11" s="101" t="s">
        <v>197</v>
      </c>
    </row>
    <row r="12" spans="2:15" ht="42.75">
      <c r="B12" s="147"/>
      <c r="C12" s="149" t="s">
        <v>8</v>
      </c>
      <c r="D12" s="80" t="s">
        <v>182</v>
      </c>
      <c r="E12" s="97" t="s">
        <v>196</v>
      </c>
      <c r="F12" s="82" t="s">
        <v>185</v>
      </c>
      <c r="G12" s="83" t="s">
        <v>184</v>
      </c>
      <c r="H12" s="97" t="s">
        <v>203</v>
      </c>
      <c r="I12" s="82" t="s">
        <v>184</v>
      </c>
      <c r="J12" s="99" t="s">
        <v>204</v>
      </c>
      <c r="K12" s="81" t="s">
        <v>184</v>
      </c>
      <c r="L12" s="82" t="s">
        <v>185</v>
      </c>
      <c r="M12" s="83" t="s">
        <v>183</v>
      </c>
      <c r="N12" s="91" t="s">
        <v>9</v>
      </c>
      <c r="O12" s="101" t="s">
        <v>197</v>
      </c>
    </row>
    <row r="13" spans="2:15" ht="42.75">
      <c r="B13" s="148"/>
      <c r="C13" s="150"/>
      <c r="D13" s="85" t="s">
        <v>188</v>
      </c>
      <c r="E13" s="86" t="s">
        <v>184</v>
      </c>
      <c r="F13" s="87" t="s">
        <v>184</v>
      </c>
      <c r="G13" s="88" t="s">
        <v>184</v>
      </c>
      <c r="H13" s="86" t="s">
        <v>184</v>
      </c>
      <c r="I13" s="87" t="s">
        <v>184</v>
      </c>
      <c r="J13" s="88" t="s">
        <v>184</v>
      </c>
      <c r="K13" s="86" t="s">
        <v>184</v>
      </c>
      <c r="L13" s="87" t="s">
        <v>184</v>
      </c>
      <c r="M13" s="88" t="s">
        <v>184</v>
      </c>
      <c r="N13" s="92" t="s">
        <v>9</v>
      </c>
      <c r="O13" s="101" t="s">
        <v>197</v>
      </c>
    </row>
    <row r="14" spans="2:15" ht="42.75">
      <c r="B14" s="151" t="s">
        <v>214</v>
      </c>
      <c r="C14" s="144" t="s">
        <v>5</v>
      </c>
      <c r="D14" s="71" t="s">
        <v>182</v>
      </c>
      <c r="E14" s="72" t="s">
        <v>185</v>
      </c>
      <c r="F14" s="73" t="s">
        <v>183</v>
      </c>
      <c r="G14" s="74" t="s">
        <v>183</v>
      </c>
      <c r="H14" s="72" t="s">
        <v>185</v>
      </c>
      <c r="I14" s="73" t="s">
        <v>186</v>
      </c>
      <c r="J14" s="74" t="s">
        <v>183</v>
      </c>
      <c r="K14" s="72" t="s">
        <v>184</v>
      </c>
      <c r="L14" s="73" t="s">
        <v>183</v>
      </c>
      <c r="M14" s="74" t="s">
        <v>183</v>
      </c>
      <c r="N14" s="89" t="s">
        <v>10</v>
      </c>
      <c r="O14" s="101" t="s">
        <v>197</v>
      </c>
    </row>
    <row r="15" spans="2:15" ht="42.75">
      <c r="B15" s="142"/>
      <c r="C15" s="145"/>
      <c r="D15" s="76" t="s">
        <v>188</v>
      </c>
      <c r="E15" s="77" t="s">
        <v>186</v>
      </c>
      <c r="F15" s="78" t="s">
        <v>183</v>
      </c>
      <c r="G15" s="79" t="s">
        <v>183</v>
      </c>
      <c r="H15" s="77" t="s">
        <v>184</v>
      </c>
      <c r="I15" s="78" t="s">
        <v>185</v>
      </c>
      <c r="J15" s="79" t="s">
        <v>183</v>
      </c>
      <c r="K15" s="77" t="s">
        <v>183</v>
      </c>
      <c r="L15" s="78" t="s">
        <v>183</v>
      </c>
      <c r="M15" s="79" t="s">
        <v>183</v>
      </c>
      <c r="N15" s="90" t="s">
        <v>10</v>
      </c>
      <c r="O15" s="101" t="s">
        <v>197</v>
      </c>
    </row>
    <row r="16" spans="2:15" ht="42.75">
      <c r="B16" s="142"/>
      <c r="C16" s="144" t="s">
        <v>8</v>
      </c>
      <c r="D16" s="71" t="s">
        <v>182</v>
      </c>
      <c r="E16" s="72" t="s">
        <v>183</v>
      </c>
      <c r="F16" s="73" t="s">
        <v>183</v>
      </c>
      <c r="G16" s="74" t="s">
        <v>183</v>
      </c>
      <c r="H16" s="72" t="s">
        <v>185</v>
      </c>
      <c r="I16" s="73" t="s">
        <v>186</v>
      </c>
      <c r="J16" s="74" t="s">
        <v>183</v>
      </c>
      <c r="K16" s="72" t="s">
        <v>184</v>
      </c>
      <c r="L16" s="73" t="s">
        <v>183</v>
      </c>
      <c r="M16" s="74" t="s">
        <v>183</v>
      </c>
      <c r="N16" s="89" t="s">
        <v>10</v>
      </c>
      <c r="O16" s="101" t="s">
        <v>197</v>
      </c>
    </row>
    <row r="17" spans="2:15" ht="42.75">
      <c r="B17" s="143"/>
      <c r="C17" s="145"/>
      <c r="D17" s="76" t="s">
        <v>188</v>
      </c>
      <c r="E17" s="77" t="s">
        <v>186</v>
      </c>
      <c r="F17" s="78" t="s">
        <v>184</v>
      </c>
      <c r="G17" s="79" t="s">
        <v>184</v>
      </c>
      <c r="H17" s="77" t="s">
        <v>186</v>
      </c>
      <c r="I17" s="78" t="s">
        <v>186</v>
      </c>
      <c r="J17" s="79" t="s">
        <v>184</v>
      </c>
      <c r="K17" s="77" t="s">
        <v>184</v>
      </c>
      <c r="L17" s="78" t="s">
        <v>184</v>
      </c>
      <c r="M17" s="79" t="s">
        <v>184</v>
      </c>
      <c r="N17" s="90" t="s">
        <v>10</v>
      </c>
      <c r="O17" s="101" t="s">
        <v>197</v>
      </c>
    </row>
    <row r="18" spans="2:15" ht="42.75">
      <c r="B18" s="152" t="s">
        <v>227</v>
      </c>
      <c r="C18" s="149" t="s">
        <v>5</v>
      </c>
      <c r="D18" s="80" t="s">
        <v>182</v>
      </c>
      <c r="E18" s="81" t="s">
        <v>184</v>
      </c>
      <c r="F18" s="82" t="s">
        <v>184</v>
      </c>
      <c r="G18" s="83" t="s">
        <v>184</v>
      </c>
      <c r="H18" s="81" t="s">
        <v>184</v>
      </c>
      <c r="I18" s="82" t="s">
        <v>184</v>
      </c>
      <c r="J18" s="83" t="s">
        <v>184</v>
      </c>
      <c r="K18" s="81" t="s">
        <v>184</v>
      </c>
      <c r="L18" s="82" t="s">
        <v>183</v>
      </c>
      <c r="M18" s="83" t="s">
        <v>183</v>
      </c>
      <c r="N18" s="91" t="s">
        <v>11</v>
      </c>
      <c r="O18" s="101" t="s">
        <v>197</v>
      </c>
    </row>
    <row r="19" spans="2:15" ht="42.75">
      <c r="B19" s="153"/>
      <c r="C19" s="150"/>
      <c r="D19" s="85" t="s">
        <v>188</v>
      </c>
      <c r="E19" s="86" t="s">
        <v>184</v>
      </c>
      <c r="F19" s="87" t="s">
        <v>184</v>
      </c>
      <c r="G19" s="88" t="s">
        <v>184</v>
      </c>
      <c r="H19" s="86" t="s">
        <v>184</v>
      </c>
      <c r="I19" s="87" t="s">
        <v>184</v>
      </c>
      <c r="J19" s="88" t="s">
        <v>184</v>
      </c>
      <c r="K19" s="86" t="s">
        <v>183</v>
      </c>
      <c r="L19" s="87" t="s">
        <v>183</v>
      </c>
      <c r="M19" s="88" t="s">
        <v>183</v>
      </c>
      <c r="N19" s="92" t="s">
        <v>11</v>
      </c>
      <c r="O19" s="101" t="s">
        <v>197</v>
      </c>
    </row>
    <row r="20" spans="2:15" ht="42.75">
      <c r="B20" s="153"/>
      <c r="C20" s="149" t="s">
        <v>8</v>
      </c>
      <c r="D20" s="80" t="s">
        <v>182</v>
      </c>
      <c r="E20" s="111" t="s">
        <v>186</v>
      </c>
      <c r="F20" s="112" t="s">
        <v>228</v>
      </c>
      <c r="G20" s="113" t="s">
        <v>229</v>
      </c>
      <c r="H20" s="111" t="s">
        <v>186</v>
      </c>
      <c r="I20" s="114" t="s">
        <v>186</v>
      </c>
      <c r="J20" s="35" t="s">
        <v>184</v>
      </c>
      <c r="K20" s="111" t="s">
        <v>184</v>
      </c>
      <c r="L20" s="114" t="s">
        <v>184</v>
      </c>
      <c r="M20" s="35" t="s">
        <v>183</v>
      </c>
      <c r="N20" s="115" t="s">
        <v>11</v>
      </c>
      <c r="O20" s="101" t="s">
        <v>197</v>
      </c>
    </row>
    <row r="21" spans="2:15" ht="42.75">
      <c r="B21" s="154"/>
      <c r="C21" s="150"/>
      <c r="D21" s="85" t="s">
        <v>188</v>
      </c>
      <c r="E21" s="116" t="s">
        <v>184</v>
      </c>
      <c r="F21" s="117" t="s">
        <v>184</v>
      </c>
      <c r="G21" s="36" t="s">
        <v>184</v>
      </c>
      <c r="H21" s="116" t="s">
        <v>186</v>
      </c>
      <c r="I21" s="117" t="s">
        <v>186</v>
      </c>
      <c r="J21" s="36" t="s">
        <v>183</v>
      </c>
      <c r="K21" s="116" t="s">
        <v>184</v>
      </c>
      <c r="L21" s="117" t="s">
        <v>184</v>
      </c>
      <c r="M21" s="36" t="s">
        <v>184</v>
      </c>
      <c r="N21" s="118" t="s">
        <v>11</v>
      </c>
      <c r="O21" s="101" t="s">
        <v>197</v>
      </c>
    </row>
    <row r="22" spans="2:15">
      <c r="C22" s="119" t="s">
        <v>230</v>
      </c>
    </row>
  </sheetData>
  <sheetProtection algorithmName="SHA-512" hashValue="nUEqOhkm/7NnPby8rf2obYwBlPKRjSibqHkeIocPQ6wIF9qpXi76vgJip/W4XOUg0zTCN1aWwqi2wD/jc3Il/A==" saltValue="YOZanbOTSawz8LLV1rHxWg==" spinCount="100000" sheet="1" objects="1" scenarios="1"/>
  <mergeCells count="23">
    <mergeCell ref="B14:B17"/>
    <mergeCell ref="C14:C15"/>
    <mergeCell ref="C16:C17"/>
    <mergeCell ref="B18:B21"/>
    <mergeCell ref="C18:C19"/>
    <mergeCell ref="C20:C21"/>
    <mergeCell ref="B6:B9"/>
    <mergeCell ref="C6:C7"/>
    <mergeCell ref="C8:C9"/>
    <mergeCell ref="B10:B13"/>
    <mergeCell ref="C10:C11"/>
    <mergeCell ref="C12:C13"/>
    <mergeCell ref="N3:N5"/>
    <mergeCell ref="E4:E5"/>
    <mergeCell ref="F4:F5"/>
    <mergeCell ref="G4:G5"/>
    <mergeCell ref="B3:D4"/>
    <mergeCell ref="K4:K5"/>
    <mergeCell ref="L4:L5"/>
    <mergeCell ref="M4:M5"/>
    <mergeCell ref="H4:H5"/>
    <mergeCell ref="I4:I5"/>
    <mergeCell ref="J4:J5"/>
  </mergeCells>
  <phoneticPr fontId="1"/>
  <pageMargins left="0.7" right="0.7" top="0.75" bottom="0.75" header="0.3" footer="0.3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75"/>
  <sheetViews>
    <sheetView zoomScaleNormal="100" workbookViewId="0">
      <selection activeCell="C33" sqref="C33"/>
    </sheetView>
  </sheetViews>
  <sheetFormatPr defaultRowHeight="14.25"/>
  <cols>
    <col min="2" max="9" width="15.5" customWidth="1"/>
  </cols>
  <sheetData>
    <row r="2" spans="2:11">
      <c r="B2" t="s">
        <v>85</v>
      </c>
    </row>
    <row r="3" spans="2:11" ht="28.5">
      <c r="B3" s="8" t="s">
        <v>45</v>
      </c>
      <c r="C3" s="8" t="s">
        <v>46</v>
      </c>
      <c r="D3" s="8" t="s">
        <v>47</v>
      </c>
      <c r="E3" s="8" t="s">
        <v>52</v>
      </c>
      <c r="F3" s="8" t="s">
        <v>54</v>
      </c>
      <c r="G3" s="8" t="s">
        <v>55</v>
      </c>
      <c r="H3" s="8" t="s">
        <v>56</v>
      </c>
      <c r="I3" s="8" t="s">
        <v>57</v>
      </c>
    </row>
    <row r="4" spans="2:11">
      <c r="B4" s="4" t="s">
        <v>18</v>
      </c>
      <c r="C4" s="4" t="s">
        <v>19</v>
      </c>
      <c r="D4" s="4" t="s">
        <v>20</v>
      </c>
      <c r="E4" s="7" t="s">
        <v>43</v>
      </c>
      <c r="F4" s="9">
        <v>14316</v>
      </c>
      <c r="G4" s="9">
        <v>-13747.77</v>
      </c>
      <c r="H4" s="9">
        <v>35054.79</v>
      </c>
      <c r="I4" s="9">
        <v>21307.02</v>
      </c>
      <c r="K4" s="30"/>
    </row>
    <row r="5" spans="2:11">
      <c r="B5" s="5"/>
      <c r="C5" s="5"/>
      <c r="D5" s="5"/>
      <c r="E5" s="7" t="s">
        <v>44</v>
      </c>
      <c r="F5" s="9">
        <v>134874</v>
      </c>
      <c r="G5" s="9">
        <v>-35680.29</v>
      </c>
      <c r="H5" s="9">
        <v>20705.34</v>
      </c>
      <c r="I5" s="9">
        <v>-14974.97</v>
      </c>
    </row>
    <row r="6" spans="2:11">
      <c r="B6" s="5"/>
      <c r="C6" s="5"/>
      <c r="D6" s="6"/>
      <c r="E6" s="7" t="s">
        <v>53</v>
      </c>
      <c r="F6" s="9" t="s">
        <v>21</v>
      </c>
      <c r="G6" s="9" t="s">
        <v>22</v>
      </c>
      <c r="H6" s="9">
        <v>14349.45</v>
      </c>
      <c r="I6" s="9" t="s">
        <v>23</v>
      </c>
    </row>
    <row r="7" spans="2:11">
      <c r="B7" s="5"/>
      <c r="C7" s="5"/>
      <c r="D7" s="4" t="s">
        <v>25</v>
      </c>
      <c r="E7" s="7" t="s">
        <v>50</v>
      </c>
      <c r="F7" s="9">
        <v>7364</v>
      </c>
      <c r="G7" s="9">
        <v>-17271.11</v>
      </c>
      <c r="H7" s="9">
        <v>7329.8239999999996</v>
      </c>
      <c r="I7" s="9">
        <v>-9941.2880000000005</v>
      </c>
    </row>
    <row r="8" spans="2:11">
      <c r="B8" s="5"/>
      <c r="C8" s="5"/>
      <c r="D8" s="5"/>
      <c r="E8" s="7" t="s">
        <v>51</v>
      </c>
      <c r="F8" s="9">
        <v>122811</v>
      </c>
      <c r="G8" s="9">
        <v>-34706.14</v>
      </c>
      <c r="H8" s="9">
        <v>20210.509999999998</v>
      </c>
      <c r="I8" s="9">
        <v>-14495.64</v>
      </c>
    </row>
    <row r="9" spans="2:11">
      <c r="B9" s="5"/>
      <c r="C9" s="5"/>
      <c r="D9" s="6"/>
      <c r="E9" s="7" t="s">
        <v>53</v>
      </c>
      <c r="F9" s="9" t="s">
        <v>21</v>
      </c>
      <c r="G9" s="9" t="s">
        <v>24</v>
      </c>
      <c r="H9" s="9">
        <v>-12880.68</v>
      </c>
      <c r="I9" s="9">
        <v>4554.348</v>
      </c>
    </row>
    <row r="10" spans="2:11">
      <c r="B10" s="5"/>
      <c r="C10" s="5"/>
      <c r="D10" s="4" t="s">
        <v>26</v>
      </c>
      <c r="E10" s="7" t="s">
        <v>49</v>
      </c>
      <c r="F10" s="9">
        <v>1602</v>
      </c>
      <c r="G10" s="9">
        <v>-29481.27</v>
      </c>
      <c r="H10" s="9">
        <v>15106.83</v>
      </c>
      <c r="I10" s="9">
        <v>-14374.44</v>
      </c>
    </row>
    <row r="11" spans="2:11">
      <c r="B11" s="5"/>
      <c r="C11" s="5"/>
      <c r="D11" s="5"/>
      <c r="E11" s="7" t="s">
        <v>44</v>
      </c>
      <c r="F11" s="9">
        <v>134874</v>
      </c>
      <c r="G11" s="9">
        <v>-33499.03</v>
      </c>
      <c r="H11" s="9">
        <v>21412.59</v>
      </c>
      <c r="I11" s="9">
        <v>-12086.44</v>
      </c>
    </row>
    <row r="12" spans="2:11">
      <c r="B12" s="5"/>
      <c r="C12" s="5"/>
      <c r="D12" s="6"/>
      <c r="E12" s="7" t="s">
        <v>53</v>
      </c>
      <c r="F12" s="9" t="s">
        <v>21</v>
      </c>
      <c r="G12" s="9">
        <v>4017.7559999999999</v>
      </c>
      <c r="H12" s="9">
        <v>-6305.759</v>
      </c>
      <c r="I12" s="9">
        <v>-2288.0030000000002</v>
      </c>
    </row>
    <row r="13" spans="2:11">
      <c r="B13" s="5"/>
      <c r="C13" s="5"/>
      <c r="D13" s="4" t="s">
        <v>27</v>
      </c>
      <c r="E13" s="7" t="s">
        <v>48</v>
      </c>
      <c r="F13" s="9">
        <v>3470</v>
      </c>
      <c r="G13" s="9">
        <v>-30053.32</v>
      </c>
      <c r="H13" s="9">
        <v>30845.53</v>
      </c>
      <c r="I13" s="9">
        <v>792.21339999999998</v>
      </c>
    </row>
    <row r="14" spans="2:11">
      <c r="B14" s="5"/>
      <c r="C14" s="5"/>
      <c r="D14" s="5"/>
      <c r="E14" s="7" t="s">
        <v>44</v>
      </c>
      <c r="F14" s="9">
        <v>134874</v>
      </c>
      <c r="G14" s="9">
        <v>-33758.54</v>
      </c>
      <c r="H14" s="9">
        <v>21344.28</v>
      </c>
      <c r="I14" s="9">
        <v>-12414.26</v>
      </c>
    </row>
    <row r="15" spans="2:11">
      <c r="B15" s="5"/>
      <c r="C15" s="6"/>
      <c r="D15" s="6"/>
      <c r="E15" s="7" t="s">
        <v>53</v>
      </c>
      <c r="F15" s="9" t="s">
        <v>21</v>
      </c>
      <c r="G15" s="9">
        <v>3705.2220000000002</v>
      </c>
      <c r="H15" s="9">
        <v>9501.2530000000006</v>
      </c>
      <c r="I15" s="9">
        <v>13206.48</v>
      </c>
    </row>
    <row r="16" spans="2:11">
      <c r="B16" s="5"/>
      <c r="C16" s="4" t="s">
        <v>28</v>
      </c>
      <c r="D16" s="4" t="s">
        <v>20</v>
      </c>
      <c r="E16" s="7" t="s">
        <v>43</v>
      </c>
      <c r="F16" s="9">
        <v>14316</v>
      </c>
      <c r="G16" s="9">
        <v>-44724.79</v>
      </c>
      <c r="H16" s="9">
        <v>20050.14</v>
      </c>
      <c r="I16" s="9">
        <v>-24674.65</v>
      </c>
    </row>
    <row r="17" spans="2:9">
      <c r="B17" s="5"/>
      <c r="C17" s="5"/>
      <c r="D17" s="5"/>
      <c r="E17" s="7" t="s">
        <v>44</v>
      </c>
      <c r="F17" s="9">
        <v>134874</v>
      </c>
      <c r="G17" s="9">
        <v>-65785.259999999995</v>
      </c>
      <c r="H17" s="9">
        <v>5598.7259999999997</v>
      </c>
      <c r="I17" s="9">
        <v>-60186.53</v>
      </c>
    </row>
    <row r="18" spans="2:9">
      <c r="B18" s="5"/>
      <c r="C18" s="5"/>
      <c r="D18" s="6"/>
      <c r="E18" s="7" t="s">
        <v>53</v>
      </c>
      <c r="F18" s="9" t="s">
        <v>21</v>
      </c>
      <c r="G18" s="9" t="s">
        <v>29</v>
      </c>
      <c r="H18" s="9">
        <v>14451.42</v>
      </c>
      <c r="I18" s="9" t="s">
        <v>30</v>
      </c>
    </row>
    <row r="19" spans="2:9">
      <c r="B19" s="5"/>
      <c r="C19" s="5"/>
      <c r="D19" s="4" t="s">
        <v>25</v>
      </c>
      <c r="E19" s="7" t="s">
        <v>50</v>
      </c>
      <c r="F19" s="9">
        <v>7364</v>
      </c>
      <c r="G19" s="9">
        <v>-43570.64</v>
      </c>
      <c r="H19" s="9">
        <v>14594.12</v>
      </c>
      <c r="I19" s="9">
        <v>-28976.52</v>
      </c>
    </row>
    <row r="20" spans="2:9">
      <c r="B20" s="5"/>
      <c r="C20" s="5"/>
      <c r="D20" s="5"/>
      <c r="E20" s="7" t="s">
        <v>51</v>
      </c>
      <c r="F20" s="9">
        <v>122811</v>
      </c>
      <c r="G20" s="9">
        <v>-63600.800000000003</v>
      </c>
      <c r="H20" s="9">
        <v>5712.8990000000003</v>
      </c>
      <c r="I20" s="50">
        <v>-57878.9</v>
      </c>
    </row>
    <row r="21" spans="2:9">
      <c r="B21" s="5"/>
      <c r="C21" s="5"/>
      <c r="D21" s="6"/>
      <c r="E21" s="7" t="s">
        <v>53</v>
      </c>
      <c r="F21" s="9" t="s">
        <v>21</v>
      </c>
      <c r="G21" s="9" t="s">
        <v>31</v>
      </c>
      <c r="H21" s="9">
        <v>8872.2189999999991</v>
      </c>
      <c r="I21" s="50" t="s">
        <v>32</v>
      </c>
    </row>
    <row r="22" spans="2:9">
      <c r="B22" s="5"/>
      <c r="C22" s="5"/>
      <c r="D22" s="4" t="s">
        <v>26</v>
      </c>
      <c r="E22" s="7" t="s">
        <v>49</v>
      </c>
      <c r="F22" s="9">
        <v>1602</v>
      </c>
      <c r="G22" s="9">
        <v>-58375.22</v>
      </c>
      <c r="H22" s="9">
        <v>-2347.7469999999998</v>
      </c>
      <c r="I22" s="50">
        <v>-60722.96</v>
      </c>
    </row>
    <row r="23" spans="2:9">
      <c r="B23" s="5"/>
      <c r="C23" s="5"/>
      <c r="D23" s="5"/>
      <c r="E23" s="7" t="s">
        <v>44</v>
      </c>
      <c r="F23" s="9">
        <v>134874</v>
      </c>
      <c r="G23" s="9">
        <v>-62780.37</v>
      </c>
      <c r="H23" s="9">
        <v>6785.14</v>
      </c>
      <c r="I23" s="50">
        <v>-55995.23</v>
      </c>
    </row>
    <row r="24" spans="2:9">
      <c r="B24" s="5"/>
      <c r="C24" s="5"/>
      <c r="D24" s="6"/>
      <c r="E24" s="7" t="s">
        <v>53</v>
      </c>
      <c r="F24" s="9" t="s">
        <v>21</v>
      </c>
      <c r="G24" s="9">
        <v>4405.1540000000005</v>
      </c>
      <c r="H24" s="9">
        <v>-9132.8870000000006</v>
      </c>
      <c r="I24" s="50">
        <v>-4727.7330000000002</v>
      </c>
    </row>
    <row r="25" spans="2:9">
      <c r="B25" s="5"/>
      <c r="C25" s="5"/>
      <c r="D25" s="4" t="s">
        <v>27</v>
      </c>
      <c r="E25" s="7" t="s">
        <v>48</v>
      </c>
      <c r="F25" s="9">
        <v>3470</v>
      </c>
      <c r="G25" s="9">
        <v>-49467.22</v>
      </c>
      <c r="H25" s="9">
        <v>14233.58</v>
      </c>
      <c r="I25" s="50">
        <v>-35233.72</v>
      </c>
    </row>
    <row r="26" spans="2:9">
      <c r="B26" s="5"/>
      <c r="C26" s="5"/>
      <c r="D26" s="5"/>
      <c r="E26" s="7" t="s">
        <v>44</v>
      </c>
      <c r="F26" s="9">
        <v>134874</v>
      </c>
      <c r="G26" s="9">
        <v>-63122.73</v>
      </c>
      <c r="H26" s="9">
        <v>6681.1559999999999</v>
      </c>
      <c r="I26" s="50">
        <v>-56441.58</v>
      </c>
    </row>
    <row r="27" spans="2:9">
      <c r="B27" s="6"/>
      <c r="C27" s="6"/>
      <c r="D27" s="6"/>
      <c r="E27" s="7" t="s">
        <v>53</v>
      </c>
      <c r="F27" s="9" t="s">
        <v>21</v>
      </c>
      <c r="G27" s="9">
        <v>13655.43</v>
      </c>
      <c r="H27" s="9">
        <v>7552.4290000000001</v>
      </c>
      <c r="I27" s="50">
        <v>21207.86</v>
      </c>
    </row>
    <row r="28" spans="2:9">
      <c r="B28" s="4" t="s">
        <v>33</v>
      </c>
      <c r="C28" s="4" t="s">
        <v>19</v>
      </c>
      <c r="D28" s="4" t="s">
        <v>20</v>
      </c>
      <c r="E28" s="7" t="s">
        <v>43</v>
      </c>
      <c r="F28" s="9">
        <v>10259</v>
      </c>
      <c r="G28" s="9">
        <v>1630.55</v>
      </c>
      <c r="H28" s="9">
        <v>0.4674895</v>
      </c>
      <c r="I28" s="50">
        <v>1631.018</v>
      </c>
    </row>
    <row r="29" spans="2:9">
      <c r="B29" s="5"/>
      <c r="C29" s="5"/>
      <c r="D29" s="5"/>
      <c r="E29" s="7" t="s">
        <v>44</v>
      </c>
      <c r="F29" s="9">
        <v>99966</v>
      </c>
      <c r="G29" s="9">
        <v>1065.4770000000001</v>
      </c>
      <c r="H29" s="9">
        <v>162.55879999999999</v>
      </c>
      <c r="I29" s="50">
        <v>1228.0360000000001</v>
      </c>
    </row>
    <row r="30" spans="2:9">
      <c r="B30" s="5"/>
      <c r="C30" s="5"/>
      <c r="D30" s="6"/>
      <c r="E30" s="7" t="s">
        <v>53</v>
      </c>
      <c r="F30" s="9" t="s">
        <v>21</v>
      </c>
      <c r="G30" s="9" t="s">
        <v>34</v>
      </c>
      <c r="H30" s="9">
        <v>-162.09139999999999</v>
      </c>
      <c r="I30" s="9">
        <v>402.98160000000001</v>
      </c>
    </row>
    <row r="31" spans="2:9">
      <c r="B31" s="5"/>
      <c r="C31" s="5"/>
      <c r="D31" s="4" t="s">
        <v>25</v>
      </c>
      <c r="E31" s="7" t="s">
        <v>50</v>
      </c>
      <c r="F31" s="9">
        <v>5269</v>
      </c>
      <c r="G31" s="9">
        <v>1500.366</v>
      </c>
      <c r="H31" s="9">
        <v>-28.25151</v>
      </c>
      <c r="I31" s="9">
        <v>1472.114</v>
      </c>
    </row>
    <row r="32" spans="2:9">
      <c r="B32" s="5"/>
      <c r="C32" s="5"/>
      <c r="D32" s="5"/>
      <c r="E32" s="7" t="s">
        <v>51</v>
      </c>
      <c r="F32" s="9">
        <v>91125</v>
      </c>
      <c r="G32" s="9">
        <v>1088.663</v>
      </c>
      <c r="H32" s="9">
        <v>168.09800000000001</v>
      </c>
      <c r="I32" s="9">
        <v>1256.761</v>
      </c>
    </row>
    <row r="33" spans="2:9">
      <c r="B33" s="5"/>
      <c r="C33" s="5"/>
      <c r="D33" s="6"/>
      <c r="E33" s="7" t="s">
        <v>53</v>
      </c>
      <c r="F33" s="9" t="s">
        <v>21</v>
      </c>
      <c r="G33" s="9">
        <v>411.70240000000001</v>
      </c>
      <c r="H33" s="9">
        <v>-196.34950000000001</v>
      </c>
      <c r="I33" s="9">
        <v>215.35290000000001</v>
      </c>
    </row>
    <row r="34" spans="2:9">
      <c r="B34" s="5"/>
      <c r="C34" s="5"/>
      <c r="D34" s="4" t="s">
        <v>26</v>
      </c>
      <c r="E34" s="7" t="s">
        <v>49</v>
      </c>
      <c r="F34" s="9">
        <v>1121</v>
      </c>
      <c r="G34" s="9">
        <v>31.555900000000001</v>
      </c>
      <c r="H34" s="9">
        <v>-689.4683</v>
      </c>
      <c r="I34" s="9">
        <v>-657.91240000000005</v>
      </c>
    </row>
    <row r="35" spans="2:9">
      <c r="B35" s="5"/>
      <c r="C35" s="5"/>
      <c r="D35" s="5"/>
      <c r="E35" s="7" t="s">
        <v>44</v>
      </c>
      <c r="F35" s="9">
        <v>99966</v>
      </c>
      <c r="G35" s="9">
        <v>1130.45</v>
      </c>
      <c r="H35" s="9">
        <v>159.75409999999999</v>
      </c>
      <c r="I35" s="9">
        <v>1290.204</v>
      </c>
    </row>
    <row r="36" spans="2:9">
      <c r="B36" s="5"/>
      <c r="C36" s="5"/>
      <c r="D36" s="6"/>
      <c r="E36" s="7" t="s">
        <v>53</v>
      </c>
      <c r="F36" s="9" t="s">
        <v>21</v>
      </c>
      <c r="G36" s="9">
        <v>-1098.894</v>
      </c>
      <c r="H36" s="9">
        <v>-849.22239999999999</v>
      </c>
      <c r="I36" s="9">
        <v>-1948.117</v>
      </c>
    </row>
    <row r="37" spans="2:9">
      <c r="B37" s="5"/>
      <c r="C37" s="5"/>
      <c r="D37" s="4" t="s">
        <v>27</v>
      </c>
      <c r="E37" s="7" t="s">
        <v>48</v>
      </c>
      <c r="F37" s="9">
        <v>2530</v>
      </c>
      <c r="G37" s="9">
        <v>1664.3810000000001</v>
      </c>
      <c r="H37" s="9">
        <v>-23.267939999999999</v>
      </c>
      <c r="I37" s="9">
        <v>1641.1113</v>
      </c>
    </row>
    <row r="38" spans="2:9">
      <c r="B38" s="5"/>
      <c r="C38" s="5"/>
      <c r="D38" s="5"/>
      <c r="E38" s="7" t="s">
        <v>44</v>
      </c>
      <c r="F38" s="9">
        <v>99966</v>
      </c>
      <c r="G38" s="9">
        <v>1122.2850000000001</v>
      </c>
      <c r="H38" s="9">
        <v>160.35839999999999</v>
      </c>
      <c r="I38" s="9">
        <v>1282.643</v>
      </c>
    </row>
    <row r="39" spans="2:9">
      <c r="B39" s="5"/>
      <c r="C39" s="6"/>
      <c r="D39" s="6"/>
      <c r="E39" s="7" t="s">
        <v>53</v>
      </c>
      <c r="F39" s="9" t="s">
        <v>21</v>
      </c>
      <c r="G39" s="9">
        <v>542.09659999999997</v>
      </c>
      <c r="H39" s="9">
        <v>-183.62629999999999</v>
      </c>
      <c r="I39" s="9">
        <v>358.47030000000001</v>
      </c>
    </row>
    <row r="40" spans="2:9">
      <c r="B40" s="5"/>
      <c r="C40" s="4" t="s">
        <v>28</v>
      </c>
      <c r="D40" s="4" t="s">
        <v>20</v>
      </c>
      <c r="E40" s="7" t="s">
        <v>43</v>
      </c>
      <c r="F40" s="9">
        <v>10259</v>
      </c>
      <c r="G40" s="9">
        <v>701.92579999999998</v>
      </c>
      <c r="H40" s="9">
        <v>73.091999999999999</v>
      </c>
      <c r="I40" s="9">
        <v>775.01779999999997</v>
      </c>
    </row>
    <row r="41" spans="2:9">
      <c r="B41" s="5"/>
      <c r="C41" s="5"/>
      <c r="D41" s="5"/>
      <c r="E41" s="7" t="s">
        <v>44</v>
      </c>
      <c r="F41" s="9">
        <v>99966</v>
      </c>
      <c r="G41" s="9">
        <v>257.25360000000001</v>
      </c>
      <c r="H41" s="9">
        <v>154.91749999999999</v>
      </c>
      <c r="I41" s="9">
        <v>412.17110000000002</v>
      </c>
    </row>
    <row r="42" spans="2:9">
      <c r="B42" s="5"/>
      <c r="C42" s="5"/>
      <c r="D42" s="6"/>
      <c r="E42" s="7" t="s">
        <v>53</v>
      </c>
      <c r="F42" s="9" t="s">
        <v>21</v>
      </c>
      <c r="G42" s="9" t="s">
        <v>35</v>
      </c>
      <c r="H42" s="9">
        <v>-81.825469999999996</v>
      </c>
      <c r="I42" s="9">
        <v>362.8467</v>
      </c>
    </row>
    <row r="43" spans="2:9">
      <c r="B43" s="5"/>
      <c r="C43" s="5"/>
      <c r="D43" s="4" t="s">
        <v>25</v>
      </c>
      <c r="E43" s="7" t="s">
        <v>50</v>
      </c>
      <c r="F43" s="9">
        <v>5269</v>
      </c>
      <c r="G43" s="9">
        <v>523.83619999999996</v>
      </c>
      <c r="H43" s="9">
        <v>16.080780000000001</v>
      </c>
      <c r="I43" s="9">
        <v>539.91700000000003</v>
      </c>
    </row>
    <row r="44" spans="2:9">
      <c r="B44" s="5"/>
      <c r="C44" s="5"/>
      <c r="D44" s="5"/>
      <c r="E44" s="7" t="s">
        <v>51</v>
      </c>
      <c r="F44" s="9">
        <v>91125</v>
      </c>
      <c r="G44" s="9">
        <v>304.12610000000001</v>
      </c>
      <c r="H44" s="9">
        <v>134.12970000000001</v>
      </c>
      <c r="I44" s="9">
        <v>438.25580000000002</v>
      </c>
    </row>
    <row r="45" spans="2:9">
      <c r="B45" s="5"/>
      <c r="C45" s="5"/>
      <c r="D45" s="6"/>
      <c r="E45" s="7" t="s">
        <v>53</v>
      </c>
      <c r="F45" s="9" t="s">
        <v>21</v>
      </c>
      <c r="G45" s="9">
        <v>219.71010000000001</v>
      </c>
      <c r="H45" s="9">
        <v>-118.04900000000001</v>
      </c>
      <c r="I45" s="9">
        <v>101.66119999999999</v>
      </c>
    </row>
    <row r="46" spans="2:9">
      <c r="B46" s="5"/>
      <c r="C46" s="5"/>
      <c r="D46" s="4" t="s">
        <v>26</v>
      </c>
      <c r="E46" s="7" t="s">
        <v>49</v>
      </c>
      <c r="F46" s="9">
        <v>1121</v>
      </c>
      <c r="G46" s="9">
        <v>-1236.0889999999999</v>
      </c>
      <c r="H46" s="9">
        <v>-1024.5820000000001</v>
      </c>
      <c r="I46" s="9">
        <v>-2260.6709999999998</v>
      </c>
    </row>
    <row r="47" spans="2:9">
      <c r="B47" s="5"/>
      <c r="C47" s="5"/>
      <c r="D47" s="5"/>
      <c r="E47" s="7" t="s">
        <v>44</v>
      </c>
      <c r="F47" s="9">
        <v>99966</v>
      </c>
      <c r="G47" s="9">
        <v>345.96899999999999</v>
      </c>
      <c r="H47" s="9">
        <v>161.03569999999999</v>
      </c>
      <c r="I47" s="9">
        <v>507.00470000000001</v>
      </c>
    </row>
    <row r="48" spans="2:9">
      <c r="B48" s="5"/>
      <c r="C48" s="5"/>
      <c r="D48" s="6"/>
      <c r="E48" s="7" t="s">
        <v>53</v>
      </c>
      <c r="F48" s="9" t="s">
        <v>21</v>
      </c>
      <c r="G48" s="9">
        <v>-1582.058</v>
      </c>
      <c r="H48" s="9">
        <v>-1185.6179999999999</v>
      </c>
      <c r="I48" s="9">
        <v>-2767.6759999999999</v>
      </c>
    </row>
    <row r="49" spans="2:9">
      <c r="B49" s="5"/>
      <c r="C49" s="5"/>
      <c r="D49" s="4" t="s">
        <v>27</v>
      </c>
      <c r="E49" s="7" t="s">
        <v>48</v>
      </c>
      <c r="F49" s="9">
        <v>2530</v>
      </c>
      <c r="G49" s="9">
        <v>969.64210000000003</v>
      </c>
      <c r="H49" s="9">
        <v>42.590110000000003</v>
      </c>
      <c r="I49" s="9">
        <v>1012.232</v>
      </c>
    </row>
    <row r="50" spans="2:9">
      <c r="B50" s="5"/>
      <c r="C50" s="5"/>
      <c r="D50" s="5"/>
      <c r="E50" s="7" t="s">
        <v>44</v>
      </c>
      <c r="F50" s="9">
        <v>99966</v>
      </c>
      <c r="G50" s="9">
        <v>334.21469999999999</v>
      </c>
      <c r="H50" s="9">
        <v>160.45060000000001</v>
      </c>
      <c r="I50" s="9">
        <v>494.6653</v>
      </c>
    </row>
    <row r="51" spans="2:9">
      <c r="B51" s="6"/>
      <c r="C51" s="6"/>
      <c r="D51" s="6"/>
      <c r="E51" s="7" t="s">
        <v>53</v>
      </c>
      <c r="F51" s="9" t="s">
        <v>21</v>
      </c>
      <c r="G51" s="9" t="s">
        <v>36</v>
      </c>
      <c r="H51" s="9">
        <v>-117.8605</v>
      </c>
      <c r="I51" s="9">
        <v>517.56700000000001</v>
      </c>
    </row>
    <row r="52" spans="2:9">
      <c r="B52" s="4" t="s">
        <v>66</v>
      </c>
      <c r="C52" s="4" t="s">
        <v>19</v>
      </c>
      <c r="D52" s="4" t="s">
        <v>20</v>
      </c>
      <c r="E52" s="7" t="s">
        <v>43</v>
      </c>
      <c r="F52" s="9">
        <v>13741</v>
      </c>
      <c r="G52" s="9">
        <v>1250.028</v>
      </c>
      <c r="H52" s="9">
        <v>156.8759</v>
      </c>
      <c r="I52" s="9">
        <v>1406.904</v>
      </c>
    </row>
    <row r="53" spans="2:9">
      <c r="B53" s="5"/>
      <c r="C53" s="5"/>
      <c r="D53" s="5"/>
      <c r="E53" s="7" t="s">
        <v>44</v>
      </c>
      <c r="F53" s="9">
        <v>129556</v>
      </c>
      <c r="G53" s="9">
        <v>661.08339999999998</v>
      </c>
      <c r="H53" s="9">
        <v>59.306640000000002</v>
      </c>
      <c r="I53" s="9">
        <v>720.39</v>
      </c>
    </row>
    <row r="54" spans="2:9">
      <c r="B54" s="5"/>
      <c r="C54" s="5"/>
      <c r="D54" s="6"/>
      <c r="E54" s="7" t="s">
        <v>53</v>
      </c>
      <c r="F54" s="9" t="s">
        <v>21</v>
      </c>
      <c r="G54" s="9" t="s">
        <v>37</v>
      </c>
      <c r="H54" s="9">
        <v>97.569270000000003</v>
      </c>
      <c r="I54" s="9" t="s">
        <v>38</v>
      </c>
    </row>
    <row r="55" spans="2:9">
      <c r="B55" s="5"/>
      <c r="C55" s="5"/>
      <c r="D55" s="4" t="s">
        <v>25</v>
      </c>
      <c r="E55" s="7" t="s">
        <v>50</v>
      </c>
      <c r="F55" s="9">
        <v>7060</v>
      </c>
      <c r="G55" s="9">
        <v>1439.749</v>
      </c>
      <c r="H55" s="9">
        <v>-70.329890000000006</v>
      </c>
      <c r="I55" s="9">
        <v>1369.4190000000001</v>
      </c>
    </row>
    <row r="56" spans="2:9">
      <c r="B56" s="5"/>
      <c r="C56" s="5"/>
      <c r="D56" s="5"/>
      <c r="E56" s="7" t="s">
        <v>51</v>
      </c>
      <c r="F56" s="9">
        <v>117928</v>
      </c>
      <c r="G56" s="9">
        <v>655.53949999999998</v>
      </c>
      <c r="H56" s="9">
        <v>44.730499999999999</v>
      </c>
      <c r="I56" s="9">
        <v>700.27</v>
      </c>
    </row>
    <row r="57" spans="2:9">
      <c r="B57" s="5"/>
      <c r="C57" s="5"/>
      <c r="D57" s="6"/>
      <c r="E57" s="7" t="s">
        <v>53</v>
      </c>
      <c r="F57" s="9" t="s">
        <v>21</v>
      </c>
      <c r="G57" s="9" t="s">
        <v>39</v>
      </c>
      <c r="H57" s="9">
        <v>-115.0604</v>
      </c>
      <c r="I57" s="9">
        <v>669.14890000000003</v>
      </c>
    </row>
    <row r="58" spans="2:9">
      <c r="B58" s="5"/>
      <c r="C58" s="5"/>
      <c r="D58" s="4" t="s">
        <v>26</v>
      </c>
      <c r="E58" s="7" t="s">
        <v>49</v>
      </c>
      <c r="F58" s="9">
        <v>1502</v>
      </c>
      <c r="G58" s="9">
        <v>284.9434</v>
      </c>
      <c r="H58" s="9">
        <v>517.77480000000003</v>
      </c>
      <c r="I58" s="9">
        <v>802.71820000000002</v>
      </c>
    </row>
    <row r="59" spans="2:9">
      <c r="B59" s="5"/>
      <c r="C59" s="5"/>
      <c r="D59" s="5"/>
      <c r="E59" s="7" t="s">
        <v>44</v>
      </c>
      <c r="F59" s="9">
        <v>129556</v>
      </c>
      <c r="G59" s="9">
        <v>728.13300000000004</v>
      </c>
      <c r="H59" s="9">
        <v>63.709110000000003</v>
      </c>
      <c r="I59" s="9">
        <v>791.84209999999996</v>
      </c>
    </row>
    <row r="60" spans="2:9">
      <c r="B60" s="5"/>
      <c r="C60" s="5"/>
      <c r="D60" s="6"/>
      <c r="E60" s="7" t="s">
        <v>53</v>
      </c>
      <c r="F60" s="9" t="s">
        <v>21</v>
      </c>
      <c r="G60" s="9">
        <v>-443.18959999999998</v>
      </c>
      <c r="H60" s="9">
        <v>454.06569999999999</v>
      </c>
      <c r="I60" s="9">
        <v>10.87609</v>
      </c>
    </row>
    <row r="61" spans="2:9">
      <c r="B61" s="5"/>
      <c r="C61" s="5"/>
      <c r="D61" s="4" t="s">
        <v>27</v>
      </c>
      <c r="E61" s="7" t="s">
        <v>48</v>
      </c>
      <c r="F61" s="9">
        <v>3336</v>
      </c>
      <c r="G61" s="9">
        <v>1201.877</v>
      </c>
      <c r="H61" s="9">
        <v>611.56989999999996</v>
      </c>
      <c r="I61" s="9">
        <v>1813.4469999999999</v>
      </c>
    </row>
    <row r="62" spans="2:9">
      <c r="B62" s="5"/>
      <c r="C62" s="5"/>
      <c r="D62" s="5"/>
      <c r="E62" s="7" t="s">
        <v>44</v>
      </c>
      <c r="F62" s="9">
        <v>129556</v>
      </c>
      <c r="G62" s="9">
        <v>719.85720000000003</v>
      </c>
      <c r="H62" s="9">
        <v>63.29166</v>
      </c>
      <c r="I62" s="9">
        <v>783.14890000000003</v>
      </c>
    </row>
    <row r="63" spans="2:9">
      <c r="B63" s="5"/>
      <c r="C63" s="6"/>
      <c r="D63" s="6"/>
      <c r="E63" s="7" t="s">
        <v>53</v>
      </c>
      <c r="F63" s="9" t="s">
        <v>21</v>
      </c>
      <c r="G63" s="9">
        <v>482.01990000000001</v>
      </c>
      <c r="H63" s="9">
        <v>548.27819999999997</v>
      </c>
      <c r="I63" s="9">
        <v>1030.298</v>
      </c>
    </row>
    <row r="64" spans="2:9">
      <c r="B64" s="5"/>
      <c r="C64" s="4" t="s">
        <v>28</v>
      </c>
      <c r="D64" s="4" t="s">
        <v>20</v>
      </c>
      <c r="E64" s="7" t="s">
        <v>43</v>
      </c>
      <c r="F64" s="9">
        <v>13741</v>
      </c>
      <c r="G64" s="9">
        <v>1285.645</v>
      </c>
      <c r="H64" s="9">
        <v>-114.6005</v>
      </c>
      <c r="I64" s="9">
        <v>1135.277</v>
      </c>
    </row>
    <row r="65" spans="2:9">
      <c r="B65" s="5"/>
      <c r="C65" s="5"/>
      <c r="D65" s="5"/>
      <c r="E65" s="7" t="s">
        <v>44</v>
      </c>
      <c r="F65" s="9">
        <v>129556</v>
      </c>
      <c r="G65" s="9">
        <v>490.97460000000001</v>
      </c>
      <c r="H65" s="9">
        <v>51.87659</v>
      </c>
      <c r="I65" s="9">
        <v>544.39480000000003</v>
      </c>
    </row>
    <row r="66" spans="2:9">
      <c r="B66" s="5"/>
      <c r="C66" s="5"/>
      <c r="D66" s="6"/>
      <c r="E66" s="7" t="s">
        <v>53</v>
      </c>
      <c r="F66" s="9" t="s">
        <v>21</v>
      </c>
      <c r="G66" s="9" t="s">
        <v>40</v>
      </c>
      <c r="H66" s="9">
        <v>-166.47710000000001</v>
      </c>
      <c r="I66" s="9">
        <v>590.88220000000001</v>
      </c>
    </row>
    <row r="67" spans="2:9">
      <c r="B67" s="5"/>
      <c r="C67" s="5"/>
      <c r="D67" s="4" t="s">
        <v>25</v>
      </c>
      <c r="E67" s="7" t="s">
        <v>50</v>
      </c>
      <c r="F67" s="9">
        <v>7060</v>
      </c>
      <c r="G67" s="9">
        <v>1424.14</v>
      </c>
      <c r="H67" s="9">
        <v>-53.428579999999997</v>
      </c>
      <c r="I67" s="9">
        <v>1370.711</v>
      </c>
    </row>
    <row r="68" spans="2:9">
      <c r="B68" s="5"/>
      <c r="C68" s="5"/>
      <c r="D68" s="5"/>
      <c r="E68" s="7" t="s">
        <v>51</v>
      </c>
      <c r="F68" s="9">
        <v>117928</v>
      </c>
      <c r="G68" s="9">
        <v>537.73149999999998</v>
      </c>
      <c r="H68" s="9">
        <v>41.06485</v>
      </c>
      <c r="I68" s="9">
        <v>578.79629999999997</v>
      </c>
    </row>
    <row r="69" spans="2:9">
      <c r="B69" s="5"/>
      <c r="C69" s="5"/>
      <c r="D69" s="6"/>
      <c r="E69" s="7" t="s">
        <v>53</v>
      </c>
      <c r="F69" s="9" t="s">
        <v>21</v>
      </c>
      <c r="G69" s="9" t="s">
        <v>41</v>
      </c>
      <c r="H69" s="9">
        <v>-94.493430000000004</v>
      </c>
      <c r="I69" s="9">
        <v>791.91520000000003</v>
      </c>
    </row>
    <row r="70" spans="2:9">
      <c r="B70" s="5"/>
      <c r="C70" s="5"/>
      <c r="D70" s="4" t="s">
        <v>26</v>
      </c>
      <c r="E70" s="7" t="s">
        <v>49</v>
      </c>
      <c r="F70" s="9">
        <v>1502</v>
      </c>
      <c r="G70" s="9">
        <v>-112.2465</v>
      </c>
      <c r="H70" s="9">
        <v>97.797070000000005</v>
      </c>
      <c r="I70" s="9">
        <v>-14.44943</v>
      </c>
    </row>
    <row r="71" spans="2:9">
      <c r="B71" s="5"/>
      <c r="C71" s="5"/>
      <c r="D71" s="5"/>
      <c r="E71" s="7" t="s">
        <v>44</v>
      </c>
      <c r="F71" s="9">
        <v>129556</v>
      </c>
      <c r="G71" s="9">
        <v>593.52610000000004</v>
      </c>
      <c r="H71" s="9">
        <v>56.090800000000002</v>
      </c>
      <c r="I71" s="9">
        <v>649.61689999999999</v>
      </c>
    </row>
    <row r="72" spans="2:9">
      <c r="B72" s="5"/>
      <c r="C72" s="5"/>
      <c r="D72" s="6"/>
      <c r="E72" s="7" t="s">
        <v>53</v>
      </c>
      <c r="F72" s="9" t="s">
        <v>21</v>
      </c>
      <c r="G72" s="9">
        <v>-705.77260000000001</v>
      </c>
      <c r="H72" s="9">
        <v>41.70626</v>
      </c>
      <c r="I72" s="9">
        <v>-664.06629999999996</v>
      </c>
    </row>
    <row r="73" spans="2:9">
      <c r="B73" s="5"/>
      <c r="C73" s="5"/>
      <c r="D73" s="4" t="s">
        <v>27</v>
      </c>
      <c r="E73" s="7" t="s">
        <v>48</v>
      </c>
      <c r="F73" s="9">
        <v>3336</v>
      </c>
      <c r="G73" s="9">
        <v>1580.7139999999999</v>
      </c>
      <c r="H73" s="9">
        <v>97.797070000000005</v>
      </c>
      <c r="I73" s="9">
        <v>1643.732</v>
      </c>
    </row>
    <row r="74" spans="2:9">
      <c r="B74" s="5"/>
      <c r="C74" s="5"/>
      <c r="D74" s="5"/>
      <c r="E74" s="7" t="s">
        <v>44</v>
      </c>
      <c r="F74" s="9">
        <v>129556</v>
      </c>
      <c r="G74" s="9">
        <v>582.73829999999998</v>
      </c>
      <c r="H74" s="9">
        <v>56.090800000000002</v>
      </c>
      <c r="I74" s="9">
        <v>638.62959999999998</v>
      </c>
    </row>
    <row r="75" spans="2:9">
      <c r="B75" s="6"/>
      <c r="C75" s="6"/>
      <c r="D75" s="6"/>
      <c r="E75" s="7" t="s">
        <v>53</v>
      </c>
      <c r="F75" s="9" t="s">
        <v>21</v>
      </c>
      <c r="G75" s="9" t="s">
        <v>42</v>
      </c>
      <c r="H75" s="9">
        <v>41.70626</v>
      </c>
      <c r="I75" s="9">
        <v>1005.102</v>
      </c>
    </row>
  </sheetData>
  <sheetProtection algorithmName="SHA-512" hashValue="+FQ9j/FTikcmLS11/puj6P89KW3pdozQ/thKMCmlCDEWiRNQKN46XowW2uJsyz8d9diLuKyLmmSgBWq5NgA55A==" saltValue="bO0u3QJlD3ojRrIybkD51A==" spinCount="100000" sheet="1" objects="1" scenarios="1"/>
  <phoneticPr fontId="1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U24"/>
  <sheetViews>
    <sheetView zoomScaleNormal="100" workbookViewId="0">
      <selection activeCell="C33" sqref="C33"/>
    </sheetView>
  </sheetViews>
  <sheetFormatPr defaultColWidth="8.625" defaultRowHeight="14.25"/>
  <cols>
    <col min="1" max="1" width="3.625" style="1" customWidth="1"/>
    <col min="2" max="2" width="11.875" style="1" customWidth="1"/>
    <col min="3" max="3" width="5.125" style="1" customWidth="1"/>
    <col min="4" max="6" width="15.5" style="1" customWidth="1"/>
    <col min="7" max="7" width="18.75" style="1" customWidth="1"/>
    <col min="8" max="8" width="3.625" style="1" customWidth="1"/>
    <col min="9" max="9" width="11.875" style="1" customWidth="1"/>
    <col min="10" max="10" width="5.125" style="1" customWidth="1"/>
    <col min="11" max="13" width="15.5" style="1" customWidth="1"/>
    <col min="14" max="14" width="18.75" style="1" customWidth="1"/>
    <col min="15" max="15" width="3.625" style="1" customWidth="1"/>
    <col min="16" max="16" width="11.875" style="1" customWidth="1"/>
    <col min="17" max="17" width="5.125" style="1" customWidth="1"/>
    <col min="18" max="20" width="15.5" style="1" customWidth="1"/>
    <col min="21" max="21" width="18.75" style="1" customWidth="1"/>
    <col min="22" max="16384" width="8.625" style="1"/>
  </cols>
  <sheetData>
    <row r="2" spans="2:21">
      <c r="B2" s="1" t="s">
        <v>85</v>
      </c>
    </row>
    <row r="3" spans="2:21">
      <c r="B3" s="1" t="s">
        <v>16</v>
      </c>
      <c r="C3" s="3"/>
      <c r="D3" s="3"/>
      <c r="E3" s="3"/>
      <c r="F3" s="3"/>
      <c r="G3" s="2" t="s">
        <v>0</v>
      </c>
      <c r="I3" s="1" t="s">
        <v>16</v>
      </c>
      <c r="J3" s="3"/>
      <c r="K3" s="3"/>
      <c r="L3" s="3"/>
      <c r="M3" s="3"/>
      <c r="N3" s="2" t="s">
        <v>0</v>
      </c>
      <c r="P3" s="1" t="s">
        <v>16</v>
      </c>
      <c r="Q3" s="3"/>
      <c r="R3" s="3"/>
      <c r="S3" s="3"/>
      <c r="T3" s="3"/>
      <c r="U3" s="2" t="s">
        <v>0</v>
      </c>
    </row>
    <row r="4" spans="2:21" ht="42.75">
      <c r="B4" s="48" t="s">
        <v>1</v>
      </c>
      <c r="C4" s="45" t="s">
        <v>12</v>
      </c>
      <c r="D4" s="38" t="s">
        <v>157</v>
      </c>
      <c r="E4" s="38" t="s">
        <v>158</v>
      </c>
      <c r="F4" s="38" t="s">
        <v>159</v>
      </c>
      <c r="G4" s="24" t="s">
        <v>4</v>
      </c>
      <c r="I4" s="48" t="s">
        <v>1</v>
      </c>
      <c r="J4" s="40" t="s">
        <v>12</v>
      </c>
      <c r="K4" s="38" t="s">
        <v>160</v>
      </c>
      <c r="L4" s="38" t="s">
        <v>161</v>
      </c>
      <c r="M4" s="38" t="s">
        <v>162</v>
      </c>
      <c r="N4" s="24" t="s">
        <v>4</v>
      </c>
      <c r="P4" s="48" t="s">
        <v>1</v>
      </c>
      <c r="Q4" s="40" t="s">
        <v>12</v>
      </c>
      <c r="R4" s="38" t="s">
        <v>163</v>
      </c>
      <c r="S4" s="38" t="s">
        <v>164</v>
      </c>
      <c r="T4" s="38" t="s">
        <v>165</v>
      </c>
      <c r="U4" s="24" t="s">
        <v>4</v>
      </c>
    </row>
    <row r="5" spans="2:21" ht="24.95" customHeight="1">
      <c r="B5" s="156" t="s">
        <v>132</v>
      </c>
      <c r="C5" s="46" t="s">
        <v>5</v>
      </c>
      <c r="D5" s="44">
        <v>-21932.52</v>
      </c>
      <c r="E5" s="44">
        <v>-14349.45</v>
      </c>
      <c r="F5" s="44">
        <v>-36281.97</v>
      </c>
      <c r="G5" s="26" t="s">
        <v>6</v>
      </c>
      <c r="I5" s="156" t="s">
        <v>132</v>
      </c>
      <c r="J5" s="41" t="s">
        <v>5</v>
      </c>
      <c r="K5" s="44">
        <v>-565.0729</v>
      </c>
      <c r="L5" s="44">
        <v>162.09139999999999</v>
      </c>
      <c r="M5" s="44">
        <v>-402.98160000000001</v>
      </c>
      <c r="N5" s="26" t="s">
        <v>6</v>
      </c>
      <c r="P5" s="156" t="s">
        <v>132</v>
      </c>
      <c r="Q5" s="41" t="s">
        <v>5</v>
      </c>
      <c r="R5" s="44">
        <v>-588.94000000000005</v>
      </c>
      <c r="S5" s="44">
        <v>-97.569270000000003</v>
      </c>
      <c r="T5" s="44">
        <v>-686.51390000000004</v>
      </c>
      <c r="U5" s="26" t="s">
        <v>6</v>
      </c>
    </row>
    <row r="6" spans="2:21" ht="24.95" customHeight="1">
      <c r="B6" s="157"/>
      <c r="C6" s="46" t="s">
        <v>8</v>
      </c>
      <c r="D6" s="44">
        <v>-21060.47</v>
      </c>
      <c r="E6" s="44">
        <v>-14451.42</v>
      </c>
      <c r="F6" s="44">
        <v>-35511.879999999997</v>
      </c>
      <c r="G6" s="26" t="s">
        <v>7</v>
      </c>
      <c r="I6" s="157"/>
      <c r="J6" s="41" t="s">
        <v>8</v>
      </c>
      <c r="K6" s="44">
        <v>-444.67219999999998</v>
      </c>
      <c r="L6" s="44">
        <v>81.825469999999996</v>
      </c>
      <c r="M6" s="44">
        <v>-362.8467</v>
      </c>
      <c r="N6" s="26" t="s">
        <v>7</v>
      </c>
      <c r="P6" s="157"/>
      <c r="Q6" s="41" t="s">
        <v>8</v>
      </c>
      <c r="R6" s="44">
        <v>-794.67070000000001</v>
      </c>
      <c r="S6" s="44">
        <v>166.47710000000001</v>
      </c>
      <c r="T6" s="44">
        <v>-590.88220000000001</v>
      </c>
      <c r="U6" s="26" t="s">
        <v>7</v>
      </c>
    </row>
    <row r="7" spans="2:21" ht="24.95" customHeight="1">
      <c r="B7" s="155" t="s">
        <v>166</v>
      </c>
      <c r="C7" s="46" t="s">
        <v>5</v>
      </c>
      <c r="D7" s="44">
        <v>-17435.03</v>
      </c>
      <c r="E7" s="44">
        <v>12880.68</v>
      </c>
      <c r="F7" s="44">
        <v>-4554.348</v>
      </c>
      <c r="G7" s="26" t="s">
        <v>9</v>
      </c>
      <c r="I7" s="155" t="s">
        <v>166</v>
      </c>
      <c r="J7" s="41" t="s">
        <v>5</v>
      </c>
      <c r="K7" s="44">
        <v>-411.70240000000001</v>
      </c>
      <c r="L7" s="44">
        <v>196.34950000000001</v>
      </c>
      <c r="M7" s="44">
        <v>-215.35290000000001</v>
      </c>
      <c r="N7" s="26" t="s">
        <v>9</v>
      </c>
      <c r="P7" s="155" t="s">
        <v>166</v>
      </c>
      <c r="Q7" s="41" t="s">
        <v>5</v>
      </c>
      <c r="R7" s="44">
        <v>-784.20929999999998</v>
      </c>
      <c r="S7" s="44">
        <v>115.0604</v>
      </c>
      <c r="T7" s="44">
        <v>-669.14890000000003</v>
      </c>
      <c r="U7" s="26" t="s">
        <v>9</v>
      </c>
    </row>
    <row r="8" spans="2:21" ht="24.95" customHeight="1">
      <c r="B8" s="155"/>
      <c r="C8" s="46" t="s">
        <v>8</v>
      </c>
      <c r="D8" s="44">
        <v>-20030.169999999998</v>
      </c>
      <c r="E8" s="44">
        <v>-8872.2189999999991</v>
      </c>
      <c r="F8" s="44">
        <v>-28902.38</v>
      </c>
      <c r="G8" s="26" t="s">
        <v>9</v>
      </c>
      <c r="I8" s="155"/>
      <c r="J8" s="41" t="s">
        <v>8</v>
      </c>
      <c r="K8" s="44">
        <v>-219.71010000000001</v>
      </c>
      <c r="L8" s="44">
        <v>118.04900000000001</v>
      </c>
      <c r="M8" s="44">
        <v>-101.66119999999999</v>
      </c>
      <c r="N8" s="26" t="s">
        <v>9</v>
      </c>
      <c r="P8" s="155"/>
      <c r="Q8" s="41" t="s">
        <v>8</v>
      </c>
      <c r="R8" s="44">
        <v>-886.40859999999998</v>
      </c>
      <c r="S8" s="44">
        <v>94.493430000000004</v>
      </c>
      <c r="T8" s="44">
        <v>-791.91520000000003</v>
      </c>
      <c r="U8" s="26" t="s">
        <v>9</v>
      </c>
    </row>
    <row r="9" spans="2:21" ht="24.95" customHeight="1">
      <c r="B9" s="156" t="s">
        <v>167</v>
      </c>
      <c r="C9" s="46" t="s">
        <v>5</v>
      </c>
      <c r="D9" s="44">
        <v>-4017.7559999999999</v>
      </c>
      <c r="E9" s="44">
        <v>6305.759</v>
      </c>
      <c r="F9" s="44">
        <v>2288.0030000000002</v>
      </c>
      <c r="G9" s="26" t="s">
        <v>14</v>
      </c>
      <c r="I9" s="156" t="s">
        <v>167</v>
      </c>
      <c r="J9" s="41" t="s">
        <v>5</v>
      </c>
      <c r="K9" s="44">
        <v>1098.894</v>
      </c>
      <c r="L9" s="44">
        <v>849.22239999999999</v>
      </c>
      <c r="M9" s="44">
        <v>1948.117</v>
      </c>
      <c r="N9" s="26" t="s">
        <v>14</v>
      </c>
      <c r="P9" s="156" t="s">
        <v>167</v>
      </c>
      <c r="Q9" s="41" t="s">
        <v>5</v>
      </c>
      <c r="R9" s="44">
        <v>443.18959999999998</v>
      </c>
      <c r="S9" s="44">
        <v>-454.06569999999999</v>
      </c>
      <c r="T9" s="44">
        <v>-10.87609</v>
      </c>
      <c r="U9" s="26" t="s">
        <v>14</v>
      </c>
    </row>
    <row r="10" spans="2:21" ht="24.95" customHeight="1">
      <c r="B10" s="157"/>
      <c r="C10" s="46" t="s">
        <v>8</v>
      </c>
      <c r="D10" s="44">
        <v>-4405.1540000000005</v>
      </c>
      <c r="E10" s="44">
        <v>9132.8870000000006</v>
      </c>
      <c r="F10" s="44">
        <v>4727.7330000000002</v>
      </c>
      <c r="G10" s="26" t="s">
        <v>14</v>
      </c>
      <c r="I10" s="157"/>
      <c r="J10" s="41" t="s">
        <v>8</v>
      </c>
      <c r="K10" s="44">
        <v>1582.058</v>
      </c>
      <c r="L10" s="44">
        <v>1185.6179999999999</v>
      </c>
      <c r="M10" s="44">
        <v>2767.6759999999999</v>
      </c>
      <c r="N10" s="26" t="s">
        <v>14</v>
      </c>
      <c r="P10" s="157"/>
      <c r="Q10" s="41" t="s">
        <v>8</v>
      </c>
      <c r="R10" s="44">
        <v>705.77260000000001</v>
      </c>
      <c r="S10" s="44">
        <v>-41.70626</v>
      </c>
      <c r="T10" s="44">
        <v>664.06629999999996</v>
      </c>
      <c r="U10" s="26" t="s">
        <v>14</v>
      </c>
    </row>
    <row r="11" spans="2:21" ht="24.95" customHeight="1">
      <c r="B11" s="156" t="s">
        <v>168</v>
      </c>
      <c r="C11" s="46" t="s">
        <v>5</v>
      </c>
      <c r="D11" s="44">
        <v>-3705.2220000000002</v>
      </c>
      <c r="E11" s="44">
        <v>-9501.2530000000006</v>
      </c>
      <c r="F11" s="44">
        <v>-13206.48</v>
      </c>
      <c r="G11" s="26" t="s">
        <v>15</v>
      </c>
      <c r="I11" s="156" t="s">
        <v>168</v>
      </c>
      <c r="J11" s="41" t="s">
        <v>5</v>
      </c>
      <c r="K11" s="44">
        <v>-542.09659999999997</v>
      </c>
      <c r="L11" s="44">
        <v>183.62629999999999</v>
      </c>
      <c r="M11" s="44">
        <v>-358.47030000000001</v>
      </c>
      <c r="N11" s="26" t="s">
        <v>15</v>
      </c>
      <c r="P11" s="156" t="s">
        <v>168</v>
      </c>
      <c r="Q11" s="41" t="s">
        <v>5</v>
      </c>
      <c r="R11" s="44">
        <v>-482.01990000000001</v>
      </c>
      <c r="S11" s="44">
        <v>-548.27819999999997</v>
      </c>
      <c r="T11" s="44">
        <v>-1030.298</v>
      </c>
      <c r="U11" s="26" t="s">
        <v>15</v>
      </c>
    </row>
    <row r="12" spans="2:21" ht="24.95" customHeight="1">
      <c r="B12" s="157"/>
      <c r="C12" s="47" t="s">
        <v>8</v>
      </c>
      <c r="D12" s="44">
        <v>-13655.43</v>
      </c>
      <c r="E12" s="44">
        <v>-7552.4290000000001</v>
      </c>
      <c r="F12" s="44">
        <v>-21207.86</v>
      </c>
      <c r="G12" s="43" t="s">
        <v>15</v>
      </c>
      <c r="I12" s="157"/>
      <c r="J12" s="42" t="s">
        <v>8</v>
      </c>
      <c r="K12" s="44">
        <v>-635.42740000000003</v>
      </c>
      <c r="L12" s="44">
        <v>117.8605</v>
      </c>
      <c r="M12" s="44">
        <v>-517.56700000000001</v>
      </c>
      <c r="N12" s="43" t="s">
        <v>15</v>
      </c>
      <c r="P12" s="157"/>
      <c r="Q12" s="42" t="s">
        <v>8</v>
      </c>
      <c r="R12" s="44">
        <v>-997.97619999999995</v>
      </c>
      <c r="S12" s="44">
        <v>-41.70626</v>
      </c>
      <c r="T12" s="44">
        <v>-1005.102</v>
      </c>
      <c r="U12" s="43" t="s">
        <v>15</v>
      </c>
    </row>
    <row r="15" spans="2:21">
      <c r="B15" s="1" t="s">
        <v>17</v>
      </c>
      <c r="C15" s="3"/>
      <c r="D15" s="3"/>
      <c r="E15" s="3"/>
      <c r="F15" s="3"/>
      <c r="G15" s="2" t="s">
        <v>0</v>
      </c>
      <c r="I15" s="1" t="s">
        <v>17</v>
      </c>
      <c r="J15" s="3"/>
      <c r="K15" s="3"/>
      <c r="L15" s="3"/>
      <c r="M15" s="3"/>
      <c r="N15" s="2" t="s">
        <v>0</v>
      </c>
      <c r="P15" s="1" t="s">
        <v>17</v>
      </c>
      <c r="Q15" s="3"/>
      <c r="R15" s="3"/>
      <c r="S15" s="3"/>
      <c r="T15" s="3"/>
      <c r="U15" s="2" t="s">
        <v>0</v>
      </c>
    </row>
    <row r="16" spans="2:21" ht="42.75">
      <c r="B16" s="48" t="s">
        <v>1</v>
      </c>
      <c r="C16" s="40" t="s">
        <v>12</v>
      </c>
      <c r="D16" s="38" t="s">
        <v>148</v>
      </c>
      <c r="E16" s="38" t="s">
        <v>149</v>
      </c>
      <c r="F16" s="38" t="s">
        <v>150</v>
      </c>
      <c r="G16" s="58" t="s">
        <v>171</v>
      </c>
      <c r="I16" s="48" t="s">
        <v>1</v>
      </c>
      <c r="J16" s="40" t="s">
        <v>12</v>
      </c>
      <c r="K16" s="38" t="s">
        <v>151</v>
      </c>
      <c r="L16" s="38" t="s">
        <v>152</v>
      </c>
      <c r="M16" s="38" t="s">
        <v>153</v>
      </c>
      <c r="N16" s="58" t="s">
        <v>171</v>
      </c>
      <c r="P16" s="48" t="s">
        <v>1</v>
      </c>
      <c r="Q16" s="40" t="s">
        <v>12</v>
      </c>
      <c r="R16" s="38" t="s">
        <v>154</v>
      </c>
      <c r="S16" s="38" t="s">
        <v>155</v>
      </c>
      <c r="T16" s="38" t="s">
        <v>156</v>
      </c>
      <c r="U16" s="58" t="s">
        <v>171</v>
      </c>
    </row>
    <row r="17" spans="2:21" ht="24.95" customHeight="1">
      <c r="B17" s="156" t="s">
        <v>132</v>
      </c>
      <c r="C17" s="41" t="s">
        <v>5</v>
      </c>
      <c r="D17" s="25">
        <f>D5*$G17/1000</f>
        <v>-313985.95632</v>
      </c>
      <c r="E17" s="25">
        <f t="shared" ref="E17:F17" si="0">E5*$G17/1000</f>
        <v>-205426.7262</v>
      </c>
      <c r="F17" s="25">
        <f t="shared" si="0"/>
        <v>-519412.68252000003</v>
      </c>
      <c r="G17" s="59">
        <v>14316</v>
      </c>
      <c r="I17" s="156" t="s">
        <v>132</v>
      </c>
      <c r="J17" s="41" t="s">
        <v>5</v>
      </c>
      <c r="K17" s="25">
        <f t="shared" ref="K17:L24" si="1">K5*$N17/1000</f>
        <v>-5797.0828811000001</v>
      </c>
      <c r="L17" s="25">
        <f t="shared" si="1"/>
        <v>1662.8956725999999</v>
      </c>
      <c r="M17" s="25">
        <f t="shared" ref="M17" si="2">M5*$N17/1000</f>
        <v>-4134.1882343999996</v>
      </c>
      <c r="N17" s="59">
        <v>10259</v>
      </c>
      <c r="P17" s="156" t="s">
        <v>132</v>
      </c>
      <c r="Q17" s="41" t="s">
        <v>5</v>
      </c>
      <c r="R17" s="25">
        <f t="shared" ref="R17:R24" si="3">R5*$U17/1000</f>
        <v>-8092.6245400000007</v>
      </c>
      <c r="S17" s="25">
        <f t="shared" ref="S17" si="4">S5*$U17/1000</f>
        <v>-1340.69933907</v>
      </c>
      <c r="T17" s="25">
        <f>T5*$U17/1000</f>
        <v>-9433.3874999</v>
      </c>
      <c r="U17" s="59">
        <v>13741</v>
      </c>
    </row>
    <row r="18" spans="2:21" ht="24.95" customHeight="1">
      <c r="B18" s="157"/>
      <c r="C18" s="41" t="s">
        <v>8</v>
      </c>
      <c r="D18" s="25">
        <f t="shared" ref="D18:F24" si="5">D6*$G18/1000</f>
        <v>-301501.68852000003</v>
      </c>
      <c r="E18" s="25">
        <f t="shared" si="5"/>
        <v>-206886.52872</v>
      </c>
      <c r="F18" s="25">
        <f t="shared" si="5"/>
        <v>-508388.07407999999</v>
      </c>
      <c r="G18" s="120">
        <v>14316</v>
      </c>
      <c r="I18" s="157"/>
      <c r="J18" s="41" t="s">
        <v>8</v>
      </c>
      <c r="K18" s="25">
        <f t="shared" si="1"/>
        <v>-4561.8920998000003</v>
      </c>
      <c r="L18" s="25">
        <f t="shared" si="1"/>
        <v>839.44749673000001</v>
      </c>
      <c r="M18" s="25">
        <f t="shared" ref="M18" si="6">M6*$N18/1000</f>
        <v>-3722.4442952999998</v>
      </c>
      <c r="N18" s="59">
        <v>10259</v>
      </c>
      <c r="P18" s="157"/>
      <c r="Q18" s="41" t="s">
        <v>8</v>
      </c>
      <c r="R18" s="25">
        <f t="shared" si="3"/>
        <v>-10919.5700887</v>
      </c>
      <c r="S18" s="25">
        <f t="shared" ref="S18" si="7">S6*$U18/1000</f>
        <v>2287.5618311000003</v>
      </c>
      <c r="T18" s="25">
        <f>T6*$U18/1000</f>
        <v>-8119.3123102</v>
      </c>
      <c r="U18" s="59">
        <v>13741</v>
      </c>
    </row>
    <row r="19" spans="2:21" ht="24.95" customHeight="1">
      <c r="B19" s="155" t="s">
        <v>166</v>
      </c>
      <c r="C19" s="41" t="s">
        <v>5</v>
      </c>
      <c r="D19" s="25">
        <f t="shared" si="5"/>
        <v>-128391.56091999999</v>
      </c>
      <c r="E19" s="25">
        <f t="shared" si="5"/>
        <v>94853.327519999992</v>
      </c>
      <c r="F19" s="25">
        <f t="shared" si="5"/>
        <v>-33538.218671999995</v>
      </c>
      <c r="G19" s="59">
        <v>7364</v>
      </c>
      <c r="I19" s="155" t="s">
        <v>166</v>
      </c>
      <c r="J19" s="41" t="s">
        <v>5</v>
      </c>
      <c r="K19" s="25">
        <f t="shared" si="1"/>
        <v>-2169.2599456000003</v>
      </c>
      <c r="L19" s="25">
        <f t="shared" si="1"/>
        <v>1034.5655154999999</v>
      </c>
      <c r="M19" s="25">
        <f t="shared" ref="M19" si="8">M7*$N19/1000</f>
        <v>-1134.6944301000001</v>
      </c>
      <c r="N19" s="59">
        <v>5269</v>
      </c>
      <c r="P19" s="155" t="s">
        <v>166</v>
      </c>
      <c r="Q19" s="41" t="s">
        <v>5</v>
      </c>
      <c r="R19" s="25">
        <f t="shared" si="3"/>
        <v>-5536.5176579999998</v>
      </c>
      <c r="S19" s="25">
        <f t="shared" ref="S19" si="9">S7*$U19/1000</f>
        <v>812.32642399999997</v>
      </c>
      <c r="T19" s="25">
        <f>T7*$U19/1000</f>
        <v>-4724.1912339999999</v>
      </c>
      <c r="U19" s="59">
        <v>7060</v>
      </c>
    </row>
    <row r="20" spans="2:21" ht="24.95" customHeight="1">
      <c r="B20" s="155"/>
      <c r="C20" s="41" t="s">
        <v>8</v>
      </c>
      <c r="D20" s="25">
        <f t="shared" si="5"/>
        <v>-147502.17188000001</v>
      </c>
      <c r="E20" s="25">
        <f t="shared" si="5"/>
        <v>-65335.020715999992</v>
      </c>
      <c r="F20" s="25">
        <f t="shared" si="5"/>
        <v>-212837.12631999998</v>
      </c>
      <c r="G20" s="120">
        <v>7364</v>
      </c>
      <c r="I20" s="155"/>
      <c r="J20" s="41" t="s">
        <v>8</v>
      </c>
      <c r="K20" s="25">
        <f t="shared" si="1"/>
        <v>-1157.6525169000001</v>
      </c>
      <c r="L20" s="25">
        <f t="shared" si="1"/>
        <v>622.000181</v>
      </c>
      <c r="M20" s="25">
        <f t="shared" ref="M20" si="10">M8*$N20/1000</f>
        <v>-535.65286279999998</v>
      </c>
      <c r="N20" s="59">
        <v>5269</v>
      </c>
      <c r="P20" s="155"/>
      <c r="Q20" s="41" t="s">
        <v>8</v>
      </c>
      <c r="R20" s="25">
        <f t="shared" si="3"/>
        <v>-6258.0447160000003</v>
      </c>
      <c r="S20" s="25">
        <f>S8*$U20/1000</f>
        <v>667.12361580000004</v>
      </c>
      <c r="T20" s="25">
        <f>T8*$U20/1000</f>
        <v>-5590.9213119999995</v>
      </c>
      <c r="U20" s="59">
        <v>7060</v>
      </c>
    </row>
    <row r="21" spans="2:21" ht="24.95" customHeight="1">
      <c r="B21" s="156" t="s">
        <v>167</v>
      </c>
      <c r="C21" s="41" t="s">
        <v>5</v>
      </c>
      <c r="D21" s="25">
        <f t="shared" si="5"/>
        <v>-6436.4451119999994</v>
      </c>
      <c r="E21" s="25">
        <f t="shared" si="5"/>
        <v>10101.825918</v>
      </c>
      <c r="F21" s="25">
        <f t="shared" si="5"/>
        <v>3665.3808060000001</v>
      </c>
      <c r="G21" s="59">
        <v>1602</v>
      </c>
      <c r="I21" s="156" t="s">
        <v>167</v>
      </c>
      <c r="J21" s="41" t="s">
        <v>5</v>
      </c>
      <c r="K21" s="25">
        <f t="shared" si="1"/>
        <v>1231.8601740000001</v>
      </c>
      <c r="L21" s="25">
        <f t="shared" si="1"/>
        <v>951.97831039999994</v>
      </c>
      <c r="M21" s="25">
        <f t="shared" ref="M21" si="11">M9*$N21/1000</f>
        <v>2183.8391570000003</v>
      </c>
      <c r="N21" s="59">
        <v>1121</v>
      </c>
      <c r="P21" s="156" t="s">
        <v>167</v>
      </c>
      <c r="Q21" s="41" t="s">
        <v>5</v>
      </c>
      <c r="R21" s="25">
        <f t="shared" si="3"/>
        <v>665.67077919999997</v>
      </c>
      <c r="S21" s="25">
        <f>S9*$U21/1000</f>
        <v>-682.00668140000005</v>
      </c>
      <c r="T21" s="25">
        <f>T9*$U21/1000</f>
        <v>-16.33588718</v>
      </c>
      <c r="U21" s="59">
        <v>1502</v>
      </c>
    </row>
    <row r="22" spans="2:21" ht="24.95" customHeight="1">
      <c r="B22" s="157"/>
      <c r="C22" s="41" t="s">
        <v>8</v>
      </c>
      <c r="D22" s="25">
        <f t="shared" si="5"/>
        <v>-7057.056708000001</v>
      </c>
      <c r="E22" s="25">
        <f t="shared" si="5"/>
        <v>14630.884974000001</v>
      </c>
      <c r="F22" s="25">
        <f t="shared" si="5"/>
        <v>7573.8282659999995</v>
      </c>
      <c r="G22" s="59">
        <v>1602</v>
      </c>
      <c r="I22" s="157"/>
      <c r="J22" s="41" t="s">
        <v>8</v>
      </c>
      <c r="K22" s="25">
        <f t="shared" si="1"/>
        <v>1773.487018</v>
      </c>
      <c r="L22" s="25">
        <f t="shared" si="1"/>
        <v>1329.0777779999999</v>
      </c>
      <c r="M22" s="25">
        <f t="shared" ref="M22" si="12">M10*$N22/1000</f>
        <v>3102.5647960000001</v>
      </c>
      <c r="N22" s="59">
        <v>1121</v>
      </c>
      <c r="P22" s="157"/>
      <c r="Q22" s="41" t="s">
        <v>8</v>
      </c>
      <c r="R22" s="25">
        <f t="shared" si="3"/>
        <v>1060.0704452</v>
      </c>
      <c r="S22" s="25">
        <f>S10*$U22/1000</f>
        <v>-62.642802519999996</v>
      </c>
      <c r="T22" s="25">
        <f t="shared" ref="T22" si="13">T10*$U22/1000</f>
        <v>997.42758259999994</v>
      </c>
      <c r="U22" s="59">
        <v>1502</v>
      </c>
    </row>
    <row r="23" spans="2:21" ht="24.95" customHeight="1">
      <c r="B23" s="156" t="s">
        <v>168</v>
      </c>
      <c r="C23" s="41" t="s">
        <v>5</v>
      </c>
      <c r="D23" s="25">
        <f t="shared" si="5"/>
        <v>-12857.120339999999</v>
      </c>
      <c r="E23" s="25">
        <f t="shared" si="5"/>
        <v>-32969.347910000004</v>
      </c>
      <c r="F23" s="25">
        <f t="shared" si="5"/>
        <v>-45826.4856</v>
      </c>
      <c r="G23" s="59">
        <v>3470</v>
      </c>
      <c r="I23" s="156" t="s">
        <v>168</v>
      </c>
      <c r="J23" s="41" t="s">
        <v>5</v>
      </c>
      <c r="K23" s="25">
        <f t="shared" si="1"/>
        <v>-1371.5043979999998</v>
      </c>
      <c r="L23" s="25">
        <f t="shared" si="1"/>
        <v>464.57453900000002</v>
      </c>
      <c r="M23" s="25">
        <f t="shared" ref="M23" si="14">M11*$N23/1000</f>
        <v>-906.92985900000008</v>
      </c>
      <c r="N23" s="59">
        <v>2530</v>
      </c>
      <c r="P23" s="156" t="s">
        <v>168</v>
      </c>
      <c r="Q23" s="41" t="s">
        <v>5</v>
      </c>
      <c r="R23" s="25">
        <f t="shared" si="3"/>
        <v>-1608.0183864000001</v>
      </c>
      <c r="S23" s="25">
        <f>S11*$U23/1000</f>
        <v>-1829.0560751999999</v>
      </c>
      <c r="T23" s="25">
        <f>T11*$U23/1000</f>
        <v>-3437.0741280000002</v>
      </c>
      <c r="U23" s="59">
        <v>3336</v>
      </c>
    </row>
    <row r="24" spans="2:21" ht="24.95" customHeight="1">
      <c r="B24" s="157"/>
      <c r="C24" s="42" t="s">
        <v>8</v>
      </c>
      <c r="D24" s="44">
        <f t="shared" si="5"/>
        <v>-47384.342100000002</v>
      </c>
      <c r="E24" s="44">
        <f t="shared" si="5"/>
        <v>-26206.928629999999</v>
      </c>
      <c r="F24" s="44">
        <f t="shared" si="5"/>
        <v>-73591.2742</v>
      </c>
      <c r="G24" s="121">
        <v>3470</v>
      </c>
      <c r="I24" s="157"/>
      <c r="J24" s="66" t="s">
        <v>8</v>
      </c>
      <c r="K24" s="44">
        <f t="shared" si="1"/>
        <v>-1607.6313220000002</v>
      </c>
      <c r="L24" s="44">
        <f t="shared" si="1"/>
        <v>298.18706500000002</v>
      </c>
      <c r="M24" s="44">
        <f t="shared" ref="M24" si="15">M12*$N24/1000</f>
        <v>-1309.44451</v>
      </c>
      <c r="N24" s="122">
        <v>2530</v>
      </c>
      <c r="P24" s="157"/>
      <c r="Q24" s="42" t="s">
        <v>8</v>
      </c>
      <c r="R24" s="44">
        <f t="shared" si="3"/>
        <v>-3329.2486031999997</v>
      </c>
      <c r="S24" s="44">
        <f>S12*$U24/1000</f>
        <v>-139.13208336</v>
      </c>
      <c r="T24" s="44">
        <f>T12*$U24/1000</f>
        <v>-3353.0202719999997</v>
      </c>
      <c r="U24" s="121">
        <v>3336</v>
      </c>
    </row>
  </sheetData>
  <sheetProtection algorithmName="SHA-512" hashValue="8DpeMS9SNEEglUOS8MjqN+rckpmLjO21WoQJrXaX86XK+h8hHyaxnHCxtp2pgDLjlnL4FAutwKNbQUPsYIamQg==" saltValue="5WYYuU9N5vgaJSLUSJLQyg==" spinCount="100000" sheet="1" objects="1" scenarios="1"/>
  <mergeCells count="24">
    <mergeCell ref="B21:B22"/>
    <mergeCell ref="B23:B24"/>
    <mergeCell ref="B5:B6"/>
    <mergeCell ref="B7:B8"/>
    <mergeCell ref="B9:B10"/>
    <mergeCell ref="B11:B12"/>
    <mergeCell ref="B17:B18"/>
    <mergeCell ref="B19:B20"/>
    <mergeCell ref="I19:I20"/>
    <mergeCell ref="I21:I22"/>
    <mergeCell ref="I23:I24"/>
    <mergeCell ref="P5:P6"/>
    <mergeCell ref="P7:P8"/>
    <mergeCell ref="P9:P10"/>
    <mergeCell ref="P11:P12"/>
    <mergeCell ref="P17:P18"/>
    <mergeCell ref="P19:P20"/>
    <mergeCell ref="P21:P22"/>
    <mergeCell ref="P23:P24"/>
    <mergeCell ref="I5:I6"/>
    <mergeCell ref="I7:I8"/>
    <mergeCell ref="I9:I10"/>
    <mergeCell ref="I11:I12"/>
    <mergeCell ref="I17:I18"/>
  </mergeCells>
  <phoneticPr fontId="1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N14"/>
  <sheetViews>
    <sheetView zoomScaleNormal="100" workbookViewId="0">
      <selection activeCell="N13" sqref="N13"/>
    </sheetView>
  </sheetViews>
  <sheetFormatPr defaultColWidth="8.625" defaultRowHeight="14.25"/>
  <cols>
    <col min="1" max="1" width="3.125" style="3" customWidth="1"/>
    <col min="2" max="3" width="7.875" style="3" customWidth="1"/>
    <col min="4" max="6" width="5.625" style="3" customWidth="1"/>
    <col min="7" max="9" width="20.625" style="3" customWidth="1"/>
    <col min="10" max="12" width="5.625" style="3" customWidth="1"/>
    <col min="13" max="13" width="20.625" style="3" customWidth="1"/>
    <col min="14" max="16384" width="8.625" style="3"/>
  </cols>
  <sheetData>
    <row r="2" spans="2:14">
      <c r="B2" s="67" t="s">
        <v>85</v>
      </c>
      <c r="M2" s="2" t="s">
        <v>0</v>
      </c>
    </row>
    <row r="3" spans="2:14" ht="18" customHeight="1">
      <c r="B3" s="158"/>
      <c r="C3" s="159"/>
      <c r="D3" s="68" t="s">
        <v>172</v>
      </c>
      <c r="E3" s="69"/>
      <c r="F3" s="69"/>
      <c r="G3" s="68" t="s">
        <v>174</v>
      </c>
      <c r="H3" s="69"/>
      <c r="I3" s="69"/>
      <c r="J3" s="68" t="s">
        <v>206</v>
      </c>
      <c r="K3" s="69"/>
      <c r="L3" s="69"/>
      <c r="M3" s="131" t="s">
        <v>4</v>
      </c>
    </row>
    <row r="4" spans="2:14" ht="14.1" customHeight="1">
      <c r="B4" s="160" t="s">
        <v>1</v>
      </c>
      <c r="C4" s="162" t="s">
        <v>207</v>
      </c>
      <c r="D4" s="132" t="s">
        <v>177</v>
      </c>
      <c r="E4" s="134" t="s">
        <v>178</v>
      </c>
      <c r="F4" s="134" t="s">
        <v>179</v>
      </c>
      <c r="G4" s="132" t="s">
        <v>177</v>
      </c>
      <c r="H4" s="134" t="s">
        <v>178</v>
      </c>
      <c r="I4" s="134" t="s">
        <v>179</v>
      </c>
      <c r="J4" s="132" t="s">
        <v>177</v>
      </c>
      <c r="K4" s="134" t="s">
        <v>178</v>
      </c>
      <c r="L4" s="134" t="s">
        <v>179</v>
      </c>
      <c r="M4" s="131"/>
    </row>
    <row r="5" spans="2:14" ht="14.45" customHeight="1">
      <c r="B5" s="161"/>
      <c r="C5" s="163"/>
      <c r="D5" s="133"/>
      <c r="E5" s="135"/>
      <c r="F5" s="135"/>
      <c r="G5" s="133"/>
      <c r="H5" s="135"/>
      <c r="I5" s="135"/>
      <c r="J5" s="133"/>
      <c r="K5" s="135"/>
      <c r="L5" s="135"/>
      <c r="M5" s="131"/>
    </row>
    <row r="6" spans="2:14" ht="42.75">
      <c r="B6" s="165" t="s">
        <v>181</v>
      </c>
      <c r="C6" s="102" t="s">
        <v>5</v>
      </c>
      <c r="D6" s="72" t="s">
        <v>208</v>
      </c>
      <c r="E6" s="73" t="s">
        <v>21</v>
      </c>
      <c r="F6" s="74" t="s">
        <v>209</v>
      </c>
      <c r="G6" s="72" t="s">
        <v>210</v>
      </c>
      <c r="H6" s="110" t="s">
        <v>199</v>
      </c>
      <c r="I6" s="74" t="s">
        <v>21</v>
      </c>
      <c r="J6" s="72" t="s">
        <v>209</v>
      </c>
      <c r="K6" s="73" t="s">
        <v>21</v>
      </c>
      <c r="L6" s="74" t="s">
        <v>210</v>
      </c>
      <c r="M6" s="75" t="s">
        <v>187</v>
      </c>
      <c r="N6" s="100" t="s">
        <v>198</v>
      </c>
    </row>
    <row r="7" spans="2:14" ht="42.75">
      <c r="B7" s="166"/>
      <c r="C7" s="102" t="s">
        <v>8</v>
      </c>
      <c r="D7" s="72" t="s">
        <v>209</v>
      </c>
      <c r="E7" s="73" t="s">
        <v>21</v>
      </c>
      <c r="F7" s="74" t="s">
        <v>209</v>
      </c>
      <c r="G7" s="72" t="s">
        <v>209</v>
      </c>
      <c r="H7" s="73" t="s">
        <v>21</v>
      </c>
      <c r="I7" s="74" t="s">
        <v>21</v>
      </c>
      <c r="J7" s="72" t="s">
        <v>209</v>
      </c>
      <c r="K7" s="73" t="s">
        <v>21</v>
      </c>
      <c r="L7" s="74" t="s">
        <v>21</v>
      </c>
      <c r="M7" s="75" t="s">
        <v>189</v>
      </c>
      <c r="N7" s="100" t="s">
        <v>198</v>
      </c>
    </row>
    <row r="8" spans="2:14" ht="42.75">
      <c r="B8" s="167" t="s">
        <v>190</v>
      </c>
      <c r="C8" s="103" t="s">
        <v>5</v>
      </c>
      <c r="D8" s="81" t="s">
        <v>208</v>
      </c>
      <c r="E8" s="82" t="s">
        <v>21</v>
      </c>
      <c r="F8" s="83" t="s">
        <v>21</v>
      </c>
      <c r="G8" s="81" t="s">
        <v>21</v>
      </c>
      <c r="H8" s="98" t="s">
        <v>216</v>
      </c>
      <c r="I8" s="83" t="s">
        <v>21</v>
      </c>
      <c r="J8" s="81" t="s">
        <v>209</v>
      </c>
      <c r="K8" s="82" t="s">
        <v>21</v>
      </c>
      <c r="L8" s="83" t="s">
        <v>21</v>
      </c>
      <c r="M8" s="84" t="s">
        <v>191</v>
      </c>
      <c r="N8" s="100" t="s">
        <v>198</v>
      </c>
    </row>
    <row r="9" spans="2:14" ht="42.75">
      <c r="B9" s="168"/>
      <c r="C9" s="103" t="s">
        <v>8</v>
      </c>
      <c r="D9" s="81" t="s">
        <v>209</v>
      </c>
      <c r="E9" s="82" t="s">
        <v>21</v>
      </c>
      <c r="F9" s="83" t="s">
        <v>209</v>
      </c>
      <c r="G9" s="81" t="s">
        <v>21</v>
      </c>
      <c r="H9" s="82" t="s">
        <v>21</v>
      </c>
      <c r="I9" s="83" t="s">
        <v>21</v>
      </c>
      <c r="J9" s="81" t="s">
        <v>209</v>
      </c>
      <c r="K9" s="82" t="s">
        <v>21</v>
      </c>
      <c r="L9" s="83" t="s">
        <v>21</v>
      </c>
      <c r="M9" s="84" t="s">
        <v>191</v>
      </c>
      <c r="N9" s="100" t="s">
        <v>198</v>
      </c>
    </row>
    <row r="10" spans="2:14" ht="42.75">
      <c r="B10" s="169" t="s">
        <v>214</v>
      </c>
      <c r="C10" s="102" t="s">
        <v>5</v>
      </c>
      <c r="D10" s="72" t="s">
        <v>21</v>
      </c>
      <c r="E10" s="73" t="s">
        <v>21</v>
      </c>
      <c r="F10" s="74" t="s">
        <v>21</v>
      </c>
      <c r="G10" s="72" t="s">
        <v>21</v>
      </c>
      <c r="H10" s="73" t="s">
        <v>21</v>
      </c>
      <c r="I10" s="74" t="s">
        <v>21</v>
      </c>
      <c r="J10" s="72" t="s">
        <v>21</v>
      </c>
      <c r="K10" s="73" t="s">
        <v>21</v>
      </c>
      <c r="L10" s="74" t="s">
        <v>21</v>
      </c>
      <c r="M10" s="75" t="s">
        <v>14</v>
      </c>
      <c r="N10" s="100" t="s">
        <v>198</v>
      </c>
    </row>
    <row r="11" spans="2:14" ht="42.75">
      <c r="B11" s="166"/>
      <c r="C11" s="102" t="s">
        <v>8</v>
      </c>
      <c r="D11" s="72" t="s">
        <v>21</v>
      </c>
      <c r="E11" s="73" t="s">
        <v>21</v>
      </c>
      <c r="F11" s="74" t="s">
        <v>21</v>
      </c>
      <c r="G11" s="96" t="s">
        <v>218</v>
      </c>
      <c r="H11" s="73" t="s">
        <v>21</v>
      </c>
      <c r="I11" s="93" t="s">
        <v>219</v>
      </c>
      <c r="J11" s="72" t="s">
        <v>21</v>
      </c>
      <c r="K11" s="73" t="s">
        <v>21</v>
      </c>
      <c r="L11" s="74" t="s">
        <v>21</v>
      </c>
      <c r="M11" s="75" t="s">
        <v>14</v>
      </c>
      <c r="N11" s="100" t="s">
        <v>198</v>
      </c>
    </row>
    <row r="12" spans="2:14" ht="42.75">
      <c r="B12" s="164" t="s">
        <v>213</v>
      </c>
      <c r="C12" s="103" t="s">
        <v>5</v>
      </c>
      <c r="D12" s="81" t="s">
        <v>21</v>
      </c>
      <c r="E12" s="82" t="s">
        <v>21</v>
      </c>
      <c r="F12" s="83" t="s">
        <v>21</v>
      </c>
      <c r="G12" s="81" t="s">
        <v>21</v>
      </c>
      <c r="H12" s="98" t="s">
        <v>217</v>
      </c>
      <c r="I12" s="83" t="s">
        <v>21</v>
      </c>
      <c r="J12" s="81" t="s">
        <v>21</v>
      </c>
      <c r="K12" s="82" t="s">
        <v>21</v>
      </c>
      <c r="L12" s="83" t="s">
        <v>21</v>
      </c>
      <c r="M12" s="108" t="s">
        <v>215</v>
      </c>
      <c r="N12" s="100" t="s">
        <v>198</v>
      </c>
    </row>
    <row r="13" spans="2:14" ht="42.75">
      <c r="B13" s="133"/>
      <c r="C13" s="104" t="s">
        <v>8</v>
      </c>
      <c r="D13" s="105" t="s">
        <v>21</v>
      </c>
      <c r="E13" s="106" t="s">
        <v>21</v>
      </c>
      <c r="F13" s="107" t="s">
        <v>21</v>
      </c>
      <c r="G13" s="105" t="s">
        <v>211</v>
      </c>
      <c r="H13" s="106" t="s">
        <v>21</v>
      </c>
      <c r="I13" s="107" t="s">
        <v>21</v>
      </c>
      <c r="J13" s="105" t="s">
        <v>210</v>
      </c>
      <c r="K13" s="106" t="s">
        <v>21</v>
      </c>
      <c r="L13" s="107" t="s">
        <v>21</v>
      </c>
      <c r="M13" s="109" t="s">
        <v>215</v>
      </c>
      <c r="N13" s="100" t="s">
        <v>198</v>
      </c>
    </row>
    <row r="14" spans="2:14">
      <c r="B14" s="3" t="s">
        <v>212</v>
      </c>
    </row>
  </sheetData>
  <sheetProtection algorithmName="SHA-512" hashValue="WH0SN5P9jii0u6+fi7M0pTOmtqLNi4YjTe8JT05gieAa8Ztr1VY2nHTEZ+VOOXGSH59KyOZ8Vg77CpfWia2bYw==" saltValue="cbbQtZKbjNF/dZ/V2MP0xA==" spinCount="100000" sheet="1" objects="1" scenarios="1"/>
  <mergeCells count="17">
    <mergeCell ref="B12:B13"/>
    <mergeCell ref="B6:B7"/>
    <mergeCell ref="B8:B9"/>
    <mergeCell ref="B10:B11"/>
    <mergeCell ref="D4:D5"/>
    <mergeCell ref="B3:C3"/>
    <mergeCell ref="M3:M5"/>
    <mergeCell ref="B4:B5"/>
    <mergeCell ref="C4:C5"/>
    <mergeCell ref="J4:J5"/>
    <mergeCell ref="K4:K5"/>
    <mergeCell ref="L4:L5"/>
    <mergeCell ref="F4:F5"/>
    <mergeCell ref="G4:G5"/>
    <mergeCell ref="H4:H5"/>
    <mergeCell ref="I4:I5"/>
    <mergeCell ref="E4:E5"/>
  </mergeCells>
  <phoneticPr fontId="1"/>
  <pageMargins left="0.7" right="0.7" top="0.75" bottom="0.75" header="0.3" footer="0.3"/>
  <pageSetup paperSize="8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目次</vt:lpstr>
      <vt:lpstr>生活習慣病</vt:lpstr>
      <vt:lpstr>生活習慣病_人数仮定</vt:lpstr>
      <vt:lpstr>医療費（調整前）</vt:lpstr>
      <vt:lpstr>医療費抑制額（調整前）</vt:lpstr>
      <vt:lpstr>医療費推移（調整前）</vt:lpstr>
      <vt:lpstr>医療費（調整後）</vt:lpstr>
      <vt:lpstr>医療費抑制額（調整後）</vt:lpstr>
      <vt:lpstr>医療費推移（調整後）</vt:lpstr>
      <vt:lpstr>メタボ・BMI（調整後）</vt:lpstr>
      <vt:lpstr>'医療費（調整前）'!Print_Area</vt:lpstr>
      <vt:lpstr>'医療費推移（調整後）'!Print_Area</vt:lpstr>
      <vt:lpstr>'医療費推移（調整前）'!Print_Area</vt:lpstr>
      <vt:lpstr>'医療費抑制額（調整前）'!Print_Area</vt:lpstr>
      <vt:lpstr>生活習慣病!Print_Area</vt:lpstr>
      <vt:lpstr>生活習慣病_人数仮定!Print_Area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2023-09-04T02:22:24Z</dcterms:created>
  <dcterms:modified xsi:type="dcterms:W3CDTF">2023-09-04T02:28:10Z</dcterms:modified>
</cp:coreProperties>
</file>